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СТ ПЛАН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<sst xmlns="http://schemas.openxmlformats.org/spreadsheetml/2006/main" count="241" uniqueCount="91">
  <si>
    <t>Наименование мероприятий</t>
  </si>
  <si>
    <t>Срок</t>
  </si>
  <si>
    <t>Стоимость по плану, тыс. руб.</t>
  </si>
  <si>
    <t>июль</t>
  </si>
  <si>
    <t>июнь</t>
  </si>
  <si>
    <t>август</t>
  </si>
  <si>
    <t>май</t>
  </si>
  <si>
    <t>апрель</t>
  </si>
  <si>
    <t>сентябрь</t>
  </si>
  <si>
    <t>Стоимость фактически, тыс. руб.</t>
  </si>
  <si>
    <t xml:space="preserve">УТВЕРЖДЕН ОБЩИМ СОБРАНИЕМ ЧЛЕНОВ ТСЖ </t>
  </si>
  <si>
    <t>Технический осмотр газовых котлов</t>
  </si>
  <si>
    <t>январь</t>
  </si>
  <si>
    <t>ноябрь</t>
  </si>
  <si>
    <t xml:space="preserve">Итого </t>
  </si>
  <si>
    <t xml:space="preserve">Выборочный ремонт кровли </t>
  </si>
  <si>
    <t>февраль</t>
  </si>
  <si>
    <t>март</t>
  </si>
  <si>
    <t>Выборочный ремонт лавочек у домов с заменой досок</t>
  </si>
  <si>
    <t>Благоустройство территории (завоз земли, посадка деревьев, оформление клумб, установка их ограждения)</t>
  </si>
  <si>
    <t xml:space="preserve">Управляющий домохозяйством ТСЖ "Кузьмолово"                                К. Гущин </t>
  </si>
  <si>
    <t xml:space="preserve">Протокол общего собрания членов ТСЖ "Кузьмолово" № 5  </t>
  </si>
  <si>
    <t xml:space="preserve"> ПЛАН  </t>
  </si>
  <si>
    <t>Восстановление освещения лестничных клеток и электрощитов</t>
  </si>
  <si>
    <t>дом 1</t>
  </si>
  <si>
    <t>дом 5</t>
  </si>
  <si>
    <t>дом 11</t>
  </si>
  <si>
    <t>Х</t>
  </si>
  <si>
    <t xml:space="preserve">Регулировка (замена) доводчиков входных дверей, утепление, ремонт дверей в подъездах </t>
  </si>
  <si>
    <t>Ремонт подъездов снаружи и внутри до второго этажа (пол, стены)</t>
  </si>
  <si>
    <t>Гидрофобизация стен (1000 кв. метров)</t>
  </si>
  <si>
    <t>Замена труб ГВС на полипропилен</t>
  </si>
  <si>
    <t xml:space="preserve">Замена стояков ХВС и ГВС </t>
  </si>
  <si>
    <t>Замена труб ХВС на полипропилен и реконструкция узла учета ХВС</t>
  </si>
  <si>
    <t>Замена кранов на ГВС и отопление</t>
  </si>
  <si>
    <t>Изготовление козырька над аркой и ремонт козырьков</t>
  </si>
  <si>
    <t xml:space="preserve">Косметический ремонт машинных помещений лифтов, очистка приямков лифтов </t>
  </si>
  <si>
    <t>Реконструкция, ремонт, прочистка систем вентиляции</t>
  </si>
  <si>
    <t>Установка освещения автостоянки между домами 5 и 11 и за домом 1</t>
  </si>
  <si>
    <t>Окончание</t>
  </si>
  <si>
    <t>Начало</t>
  </si>
  <si>
    <t>Благоустройство прилегающей территории, отсыпка дорожек к дому 11, от дома 5 к автопарковке, за торцом дома 5, парковочные места за домом 1 (1000 кв. метров)</t>
  </si>
  <si>
    <t>Замена урн (14 штук)</t>
  </si>
  <si>
    <t xml:space="preserve">Председатель правления ТСЖ  "Кузьмолово"                           А. Игнатюк </t>
  </si>
  <si>
    <t>от       февраля 2015 года</t>
  </si>
  <si>
    <t>Замена и устройство энергосберегающего освещения, замена электросчетчиков на двухтарифные</t>
  </si>
  <si>
    <t xml:space="preserve"> </t>
  </si>
  <si>
    <t xml:space="preserve">содержания и ремонта общего имущества ТСЖ в домах 1, 5, 11 по улице Заозёрной на 2015 г </t>
  </si>
  <si>
    <t>капремонт</t>
  </si>
  <si>
    <t>Gоставить детскую площадку около 5 дома, пандусы на подъезды для съезда коляски.</t>
  </si>
  <si>
    <t xml:space="preserve">  </t>
  </si>
  <si>
    <t>Выполнение</t>
  </si>
  <si>
    <t>Ремонт</t>
  </si>
  <si>
    <t>не выполнено</t>
  </si>
  <si>
    <t>Замена труб ГВС на полипропилен*</t>
  </si>
  <si>
    <t>Замена стояков ХВС и ГВС *</t>
  </si>
  <si>
    <t>Замена труб ХВС на полипропилен и реконструкция узла учета ХВС*</t>
  </si>
  <si>
    <t>Замена кранов на ГВС и отопление*</t>
  </si>
  <si>
    <t>за счет адм.</t>
  </si>
  <si>
    <t>Поставить детскую площадку около 5 дома, пандусы на подъезды для съезда коляски.</t>
  </si>
  <si>
    <t>Стоимость фактическая</t>
  </si>
  <si>
    <t>выполнено частично</t>
  </si>
  <si>
    <t>выполнено</t>
  </si>
  <si>
    <t>по плану</t>
  </si>
  <si>
    <t>* Работы по ХВС, ГВС, Отоплению</t>
  </si>
  <si>
    <t>дом5</t>
  </si>
  <si>
    <t xml:space="preserve">   Замена задвижек водомерного узла: диам. 100 - 1 шт.</t>
  </si>
  <si>
    <t xml:space="preserve">   Замена кранов: ГВС чердак - 3шт., Стояк ХВС кв.(51-75) диам. 1"- 1 шт., Стояки отопления диам 3/4, 1/2 - 8 шт.,  </t>
  </si>
  <si>
    <t xml:space="preserve">   Замена задвижек отопления: диам. 50 - 2 шт. </t>
  </si>
  <si>
    <t xml:space="preserve">   Замена кранов: отопление диам 50 -2шт., ГВС диам 50- 1 шт., диам 32 - 1 шт.</t>
  </si>
  <si>
    <t xml:space="preserve">   Замена трубы ГВС диам 25 и крана 1" 1 шт (кв.22-45)</t>
  </si>
  <si>
    <t xml:space="preserve">   Замена лежака ХВС диам. 50 20 метров</t>
  </si>
  <si>
    <t xml:space="preserve">   Замена лежака ГВС чердак 7 метров</t>
  </si>
  <si>
    <t xml:space="preserve">   Замена стояков ХВС, ГВС: (квартиры) 16 - 28, 29-40</t>
  </si>
  <si>
    <t xml:space="preserve">   Замена задвижек отопления: диам. 50 - 1 шт. </t>
  </si>
  <si>
    <t xml:space="preserve">   Замена задвижки водомерного узла: диам. 50 - 1 шт.</t>
  </si>
  <si>
    <t xml:space="preserve">   Замена кранов: отопление диам 3/4; 1/2 - 6 шт.</t>
  </si>
  <si>
    <t xml:space="preserve">   Замена трубы ГВС диам 25 (подъезд 5)</t>
  </si>
  <si>
    <t xml:space="preserve">   Замена трубы ГВС диам 25 6 метров и кранов 1" 2 шт (кв.57-68)</t>
  </si>
  <si>
    <t xml:space="preserve">   Гидропневматическая промывка системы отопления, чистка грязевиков</t>
  </si>
  <si>
    <t xml:space="preserve">   Ремонт и замена канализационных коммуникаций (4-5 подъезд)</t>
  </si>
  <si>
    <t xml:space="preserve">   Ремонт и замена канализационных коммуникаций (1-2 подъезд)</t>
  </si>
  <si>
    <t xml:space="preserve">дом 1 </t>
  </si>
  <si>
    <t>дом11</t>
  </si>
  <si>
    <t xml:space="preserve">   Замена кранов на сотяках ХВС диам 32 3 шт</t>
  </si>
  <si>
    <t xml:space="preserve">   Промывка системы отопления МОП</t>
  </si>
  <si>
    <t xml:space="preserve">   Ремонт канализационных коммуникаций (1 подъезд)</t>
  </si>
  <si>
    <t xml:space="preserve">Выполнение плана содержания и ремонта общего имущества ТСЖ в домах 1, 5, 11 по улице Заозёрной в 2015 г </t>
  </si>
  <si>
    <t>ПЛАН</t>
  </si>
  <si>
    <t>ФАКТ</t>
  </si>
  <si>
    <r>
      <t xml:space="preserve">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Замена стояков ХВС, ГВС (квартиры) 106-130, 27-31.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</si>
</sst>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  <numFmt numFmtId="186" formatCode="[$-419]mmmm;@"/>
    <numFmt numFmtId="187" formatCode="d/m/yy;@"/>
    <numFmt numFmtId="188" formatCode="0.0"/>
    <numFmt numFmtId="189" formatCode="#,##0.00;[Red]\-#,##0.00"/>
    <numFmt numFmtId="190" formatCode="0.00;[Red]\-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/>
    </xf>
    <xf numFmtId="186" fontId="46" fillId="0" borderId="0" xfId="0" applyNumberFormat="1" applyFont="1" applyAlignment="1">
      <alignment vertical="top" wrapText="1"/>
    </xf>
    <xf numFmtId="186" fontId="46" fillId="0" borderId="10" xfId="0" applyNumberFormat="1" applyFont="1" applyBorder="1" applyAlignment="1">
      <alignment horizontal="center" vertical="center" wrapText="1"/>
    </xf>
    <xf numFmtId="186" fontId="46" fillId="0" borderId="11" xfId="0" applyNumberFormat="1" applyFont="1" applyBorder="1" applyAlignment="1">
      <alignment horizontal="center" vertical="center" wrapText="1"/>
    </xf>
    <xf numFmtId="186" fontId="46" fillId="0" borderId="12" xfId="0" applyNumberFormat="1" applyFont="1" applyBorder="1" applyAlignment="1">
      <alignment horizontal="center" vertical="center" wrapText="1"/>
    </xf>
    <xf numFmtId="186" fontId="46" fillId="0" borderId="13" xfId="0" applyNumberFormat="1" applyFont="1" applyBorder="1" applyAlignment="1">
      <alignment horizontal="center" vertical="center" wrapText="1"/>
    </xf>
    <xf numFmtId="186" fontId="46" fillId="0" borderId="0" xfId="0" applyNumberFormat="1" applyFont="1" applyBorder="1" applyAlignment="1">
      <alignment horizontal="center" vertical="center" wrapText="1"/>
    </xf>
    <xf numFmtId="186" fontId="46" fillId="0" borderId="14" xfId="0" applyNumberFormat="1" applyFont="1" applyBorder="1" applyAlignment="1">
      <alignment horizontal="center" vertical="center" wrapText="1"/>
    </xf>
    <xf numFmtId="187" fontId="46" fillId="0" borderId="10" xfId="0" applyNumberFormat="1" applyFont="1" applyBorder="1" applyAlignment="1">
      <alignment horizontal="center" vertical="center" wrapText="1"/>
    </xf>
    <xf numFmtId="187" fontId="46" fillId="0" borderId="11" xfId="0" applyNumberFormat="1" applyFont="1" applyBorder="1" applyAlignment="1">
      <alignment horizontal="center" vertical="center" wrapText="1"/>
    </xf>
    <xf numFmtId="187" fontId="46" fillId="0" borderId="12" xfId="0" applyNumberFormat="1" applyFont="1" applyBorder="1" applyAlignment="1">
      <alignment horizontal="center" vertical="center" wrapText="1"/>
    </xf>
    <xf numFmtId="187" fontId="46" fillId="0" borderId="15" xfId="0" applyNumberFormat="1" applyFont="1" applyBorder="1" applyAlignment="1">
      <alignment horizontal="center" vertical="center" wrapText="1"/>
    </xf>
    <xf numFmtId="187" fontId="46" fillId="0" borderId="16" xfId="0" applyNumberFormat="1" applyFont="1" applyBorder="1" applyAlignment="1">
      <alignment horizontal="center" vertical="center" wrapText="1"/>
    </xf>
    <xf numFmtId="187" fontId="46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vertical="top" wrapText="1"/>
    </xf>
    <xf numFmtId="186" fontId="46" fillId="0" borderId="18" xfId="0" applyNumberFormat="1" applyFont="1" applyBorder="1" applyAlignment="1">
      <alignment vertical="top" wrapText="1"/>
    </xf>
    <xf numFmtId="187" fontId="46" fillId="0" borderId="18" xfId="0" applyNumberFormat="1" applyFont="1" applyBorder="1" applyAlignment="1">
      <alignment vertical="top" wrapText="1"/>
    </xf>
    <xf numFmtId="187" fontId="46" fillId="0" borderId="18" xfId="0" applyNumberFormat="1" applyFont="1" applyBorder="1" applyAlignment="1">
      <alignment horizontal="center" vertical="center" wrapText="1"/>
    </xf>
    <xf numFmtId="2" fontId="46" fillId="0" borderId="18" xfId="0" applyNumberFormat="1" applyFont="1" applyBorder="1" applyAlignment="1">
      <alignment vertical="top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187" fontId="46" fillId="0" borderId="0" xfId="0" applyNumberFormat="1" applyFont="1" applyBorder="1" applyAlignment="1">
      <alignment/>
    </xf>
    <xf numFmtId="187" fontId="46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186" fontId="46" fillId="0" borderId="0" xfId="0" applyNumberFormat="1" applyFont="1" applyAlignment="1">
      <alignment/>
    </xf>
    <xf numFmtId="187" fontId="46" fillId="0" borderId="0" xfId="0" applyNumberFormat="1" applyFont="1" applyAlignment="1">
      <alignment/>
    </xf>
    <xf numFmtId="187" fontId="46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/>
    </xf>
    <xf numFmtId="0" fontId="2" fillId="0" borderId="0" xfId="0" applyFont="1" applyAlignment="1">
      <alignment/>
    </xf>
    <xf numFmtId="2" fontId="46" fillId="0" borderId="18" xfId="0" applyNumberFormat="1" applyFont="1" applyBorder="1" applyAlignment="1">
      <alignment/>
    </xf>
    <xf numFmtId="186" fontId="46" fillId="0" borderId="18" xfId="0" applyNumberFormat="1" applyFont="1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/>
    </xf>
    <xf numFmtId="0" fontId="49" fillId="0" borderId="21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top" wrapText="1"/>
    </xf>
    <xf numFmtId="188" fontId="49" fillId="0" borderId="23" xfId="0" applyNumberFormat="1" applyFont="1" applyBorder="1" applyAlignment="1">
      <alignment horizontal="center" vertical="top"/>
    </xf>
    <xf numFmtId="0" fontId="49" fillId="0" borderId="0" xfId="0" applyFont="1" applyAlignment="1">
      <alignment/>
    </xf>
    <xf numFmtId="0" fontId="48" fillId="0" borderId="20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23" xfId="0" applyFont="1" applyBorder="1" applyAlignment="1">
      <alignment horizontal="center" vertical="top" wrapText="1"/>
    </xf>
    <xf numFmtId="189" fontId="3" fillId="0" borderId="12" xfId="0" applyNumberFormat="1" applyFont="1" applyBorder="1" applyAlignment="1">
      <alignment horizontal="right" vertical="top"/>
    </xf>
    <xf numFmtId="0" fontId="49" fillId="0" borderId="0" xfId="0" applyFont="1" applyAlignment="1">
      <alignment wrapText="1"/>
    </xf>
    <xf numFmtId="0" fontId="49" fillId="0" borderId="24" xfId="0" applyFont="1" applyBorder="1" applyAlignment="1">
      <alignment horizontal="center" vertical="top" wrapText="1"/>
    </xf>
    <xf numFmtId="188" fontId="49" fillId="0" borderId="24" xfId="0" applyNumberFormat="1" applyFont="1" applyBorder="1" applyAlignment="1">
      <alignment horizontal="center"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22" xfId="0" applyFont="1" applyBorder="1" applyAlignment="1">
      <alignment horizontal="right" vertical="top" wrapText="1"/>
    </xf>
    <xf numFmtId="0" fontId="49" fillId="0" borderId="22" xfId="0" applyFont="1" applyBorder="1" applyAlignment="1">
      <alignment horizontal="right" vertical="top" wrapText="1"/>
    </xf>
    <xf numFmtId="0" fontId="49" fillId="0" borderId="23" xfId="0" applyFont="1" applyBorder="1" applyAlignment="1">
      <alignment horizontal="right" vertical="top"/>
    </xf>
    <xf numFmtId="188" fontId="48" fillId="0" borderId="23" xfId="0" applyNumberFormat="1" applyFont="1" applyBorder="1" applyAlignment="1">
      <alignment horizontal="right" vertical="top"/>
    </xf>
    <xf numFmtId="0" fontId="48" fillId="0" borderId="23" xfId="0" applyFont="1" applyBorder="1" applyAlignment="1">
      <alignment horizontal="right" vertical="top"/>
    </xf>
    <xf numFmtId="0" fontId="49" fillId="0" borderId="25" xfId="0" applyFont="1" applyBorder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 wrapText="1"/>
    </xf>
    <xf numFmtId="0" fontId="48" fillId="0" borderId="26" xfId="0" applyFont="1" applyBorder="1" applyAlignment="1">
      <alignment horizontal="right" vertical="top" wrapText="1"/>
    </xf>
    <xf numFmtId="2" fontId="49" fillId="0" borderId="23" xfId="0" applyNumberFormat="1" applyFont="1" applyBorder="1" applyAlignment="1">
      <alignment horizontal="right" vertical="top"/>
    </xf>
    <xf numFmtId="188" fontId="48" fillId="0" borderId="27" xfId="0" applyNumberFormat="1" applyFont="1" applyBorder="1" applyAlignment="1">
      <alignment horizontal="right" vertical="top"/>
    </xf>
    <xf numFmtId="0" fontId="48" fillId="0" borderId="27" xfId="0" applyFont="1" applyBorder="1" applyAlignment="1">
      <alignment horizontal="right" vertical="top"/>
    </xf>
    <xf numFmtId="0" fontId="48" fillId="0" borderId="0" xfId="0" applyFont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186" fontId="46" fillId="0" borderId="18" xfId="0" applyNumberFormat="1" applyFont="1" applyBorder="1" applyAlignment="1">
      <alignment horizontal="center" vertical="top" wrapText="1"/>
    </xf>
    <xf numFmtId="186" fontId="46" fillId="0" borderId="21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86" fontId="46" fillId="0" borderId="18" xfId="0" applyNumberFormat="1" applyFont="1" applyBorder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top" wrapText="1"/>
    </xf>
    <xf numFmtId="2" fontId="46" fillId="0" borderId="18" xfId="0" applyNumberFormat="1" applyFont="1" applyBorder="1" applyAlignment="1">
      <alignment horizontal="center" vertical="top" wrapText="1"/>
    </xf>
    <xf numFmtId="187" fontId="46" fillId="0" borderId="21" xfId="0" applyNumberFormat="1" applyFont="1" applyBorder="1" applyAlignment="1">
      <alignment horizontal="center" vertical="top" wrapText="1"/>
    </xf>
    <xf numFmtId="2" fontId="46" fillId="0" borderId="20" xfId="0" applyNumberFormat="1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18" xfId="0" applyFont="1" applyBorder="1" applyAlignment="1">
      <alignment horizontal="right" vertical="top"/>
    </xf>
    <xf numFmtId="0" fontId="51" fillId="0" borderId="18" xfId="0" applyFont="1" applyBorder="1" applyAlignment="1">
      <alignment horizontal="right" vertical="top"/>
    </xf>
    <xf numFmtId="0" fontId="48" fillId="0" borderId="18" xfId="0" applyFont="1" applyBorder="1" applyAlignment="1">
      <alignment horizontal="center" vertical="top"/>
    </xf>
    <xf numFmtId="188" fontId="49" fillId="0" borderId="25" xfId="0" applyNumberFormat="1" applyFont="1" applyBorder="1" applyAlignment="1">
      <alignment horizontal="right" vertical="top"/>
    </xf>
    <xf numFmtId="188" fontId="49" fillId="0" borderId="29" xfId="0" applyNumberFormat="1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68.57421875" style="2" customWidth="1"/>
    <col min="2" max="2" width="12.00390625" style="28" customWidth="1"/>
    <col min="3" max="3" width="12.00390625" style="29" customWidth="1"/>
    <col min="4" max="6" width="11.28125" style="30" customWidth="1"/>
    <col min="7" max="7" width="14.57421875" style="31" customWidth="1"/>
    <col min="8" max="8" width="17.57421875" style="31" customWidth="1"/>
    <col min="9" max="9" width="0" style="2" hidden="1" customWidth="1"/>
    <col min="10" max="16384" width="9.140625" style="2" customWidth="1"/>
  </cols>
  <sheetData>
    <row r="1" spans="1:8" ht="15.75">
      <c r="A1" s="1"/>
      <c r="B1" s="82" t="s">
        <v>10</v>
      </c>
      <c r="C1" s="82"/>
      <c r="D1" s="82"/>
      <c r="E1" s="82"/>
      <c r="F1" s="82"/>
      <c r="G1" s="82"/>
      <c r="H1" s="82"/>
    </row>
    <row r="2" spans="1:8" ht="15.75">
      <c r="A2" s="1"/>
      <c r="B2" s="82" t="s">
        <v>21</v>
      </c>
      <c r="C2" s="82"/>
      <c r="D2" s="82"/>
      <c r="E2" s="82"/>
      <c r="F2" s="82"/>
      <c r="G2" s="82"/>
      <c r="H2" s="82"/>
    </row>
    <row r="3" spans="1:8" ht="15.75">
      <c r="A3" s="1"/>
      <c r="B3" s="3"/>
      <c r="C3" s="82" t="s">
        <v>44</v>
      </c>
      <c r="D3" s="82"/>
      <c r="E3" s="82"/>
      <c r="F3" s="82"/>
      <c r="G3" s="82"/>
      <c r="H3" s="82"/>
    </row>
    <row r="4" spans="1:10" ht="18.75">
      <c r="A4" s="81" t="s">
        <v>22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8.75">
      <c r="A5" s="81" t="s">
        <v>47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8.75">
      <c r="A6" s="81" t="s">
        <v>46</v>
      </c>
      <c r="B6" s="81"/>
      <c r="C6" s="81"/>
      <c r="D6" s="81"/>
      <c r="E6" s="81"/>
      <c r="F6" s="81"/>
      <c r="G6" s="81"/>
      <c r="H6" s="81"/>
      <c r="I6" s="81"/>
      <c r="J6" s="81"/>
    </row>
    <row r="7" spans="1:8" ht="15.75">
      <c r="A7" s="91" t="s">
        <v>0</v>
      </c>
      <c r="B7" s="79" t="s">
        <v>1</v>
      </c>
      <c r="C7" s="80"/>
      <c r="D7" s="4"/>
      <c r="E7" s="5"/>
      <c r="F7" s="6"/>
      <c r="G7" s="90" t="s">
        <v>2</v>
      </c>
      <c r="H7" s="88" t="s">
        <v>9</v>
      </c>
    </row>
    <row r="8" spans="1:8" ht="15.75">
      <c r="A8" s="91"/>
      <c r="B8" s="79"/>
      <c r="C8" s="80"/>
      <c r="D8" s="7"/>
      <c r="E8" s="8"/>
      <c r="F8" s="9"/>
      <c r="G8" s="90"/>
      <c r="H8" s="88"/>
    </row>
    <row r="9" spans="1:8" ht="15.75">
      <c r="A9" s="91"/>
      <c r="B9" s="85" t="s">
        <v>40</v>
      </c>
      <c r="C9" s="89" t="s">
        <v>39</v>
      </c>
      <c r="D9" s="10" t="s">
        <v>24</v>
      </c>
      <c r="E9" s="11" t="s">
        <v>25</v>
      </c>
      <c r="F9" s="12" t="s">
        <v>26</v>
      </c>
      <c r="G9" s="90"/>
      <c r="H9" s="88"/>
    </row>
    <row r="10" spans="1:8" ht="15.75">
      <c r="A10" s="91"/>
      <c r="B10" s="85"/>
      <c r="C10" s="89"/>
      <c r="D10" s="13"/>
      <c r="E10" s="14"/>
      <c r="F10" s="15"/>
      <c r="G10" s="90"/>
      <c r="H10" s="88"/>
    </row>
    <row r="11" spans="1:8" ht="15.75">
      <c r="A11" s="86"/>
      <c r="B11" s="86"/>
      <c r="C11" s="86"/>
      <c r="D11" s="86"/>
      <c r="E11" s="86"/>
      <c r="F11" s="86"/>
      <c r="G11" s="86"/>
      <c r="H11" s="87"/>
    </row>
    <row r="12" spans="1:8" ht="47.25">
      <c r="A12" s="16" t="s">
        <v>41</v>
      </c>
      <c r="B12" s="17" t="s">
        <v>4</v>
      </c>
      <c r="C12" s="18" t="s">
        <v>5</v>
      </c>
      <c r="D12" s="19" t="s">
        <v>27</v>
      </c>
      <c r="E12" s="19" t="s">
        <v>27</v>
      </c>
      <c r="F12" s="19" t="s">
        <v>27</v>
      </c>
      <c r="G12" s="20">
        <v>85</v>
      </c>
      <c r="H12" s="20"/>
    </row>
    <row r="13" spans="1:8" ht="15.75">
      <c r="A13" s="16" t="s">
        <v>35</v>
      </c>
      <c r="B13" s="17" t="s">
        <v>6</v>
      </c>
      <c r="C13" s="18" t="s">
        <v>5</v>
      </c>
      <c r="D13" s="19" t="s">
        <v>27</v>
      </c>
      <c r="E13" s="19"/>
      <c r="F13" s="19"/>
      <c r="G13" s="20">
        <v>25</v>
      </c>
      <c r="H13" s="20"/>
    </row>
    <row r="14" spans="1:8" ht="15.75">
      <c r="A14" s="16" t="s">
        <v>42</v>
      </c>
      <c r="B14" s="17" t="s">
        <v>7</v>
      </c>
      <c r="C14" s="17" t="s">
        <v>6</v>
      </c>
      <c r="D14" s="19" t="s">
        <v>27</v>
      </c>
      <c r="E14" s="19" t="s">
        <v>27</v>
      </c>
      <c r="F14" s="19" t="s">
        <v>27</v>
      </c>
      <c r="G14" s="20">
        <v>30</v>
      </c>
      <c r="H14" s="20"/>
    </row>
    <row r="15" spans="1:8" ht="15.75">
      <c r="A15" s="16" t="s">
        <v>29</v>
      </c>
      <c r="B15" s="17" t="s">
        <v>3</v>
      </c>
      <c r="C15" s="18" t="s">
        <v>5</v>
      </c>
      <c r="D15" s="19" t="s">
        <v>27</v>
      </c>
      <c r="E15" s="19" t="s">
        <v>27</v>
      </c>
      <c r="F15" s="19" t="s">
        <v>27</v>
      </c>
      <c r="G15" s="20">
        <v>140</v>
      </c>
      <c r="H15" s="20"/>
    </row>
    <row r="16" spans="1:8" ht="31.5">
      <c r="A16" s="16" t="s">
        <v>28</v>
      </c>
      <c r="B16" s="17" t="s">
        <v>4</v>
      </c>
      <c r="C16" s="18" t="s">
        <v>5</v>
      </c>
      <c r="D16" s="19" t="s">
        <v>27</v>
      </c>
      <c r="E16" s="19" t="s">
        <v>27</v>
      </c>
      <c r="F16" s="19" t="s">
        <v>27</v>
      </c>
      <c r="G16" s="20">
        <v>8</v>
      </c>
      <c r="H16" s="20"/>
    </row>
    <row r="17" spans="1:8" ht="15.75">
      <c r="A17" s="16" t="s">
        <v>23</v>
      </c>
      <c r="B17" s="17" t="s">
        <v>3</v>
      </c>
      <c r="C17" s="18" t="s">
        <v>5</v>
      </c>
      <c r="D17" s="19" t="s">
        <v>27</v>
      </c>
      <c r="E17" s="19"/>
      <c r="F17" s="19" t="s">
        <v>27</v>
      </c>
      <c r="G17" s="20">
        <v>10</v>
      </c>
      <c r="H17" s="20"/>
    </row>
    <row r="18" spans="1:8" ht="15.75">
      <c r="A18" s="16" t="s">
        <v>11</v>
      </c>
      <c r="B18" s="17" t="s">
        <v>12</v>
      </c>
      <c r="C18" s="18" t="s">
        <v>13</v>
      </c>
      <c r="D18" s="19" t="s">
        <v>27</v>
      </c>
      <c r="E18" s="19"/>
      <c r="F18" s="19"/>
      <c r="G18" s="20">
        <v>73</v>
      </c>
      <c r="H18" s="20"/>
    </row>
    <row r="19" spans="1:9" ht="15.75">
      <c r="A19" s="16" t="s">
        <v>30</v>
      </c>
      <c r="B19" s="17" t="s">
        <v>4</v>
      </c>
      <c r="C19" s="18" t="s">
        <v>5</v>
      </c>
      <c r="D19" s="19" t="s">
        <v>27</v>
      </c>
      <c r="E19" s="19" t="s">
        <v>27</v>
      </c>
      <c r="F19" s="19" t="s">
        <v>27</v>
      </c>
      <c r="G19" s="20">
        <v>100</v>
      </c>
      <c r="H19" s="20"/>
      <c r="I19" s="2" t="s">
        <v>48</v>
      </c>
    </row>
    <row r="20" spans="1:8" ht="15.75">
      <c r="A20" s="16" t="s">
        <v>31</v>
      </c>
      <c r="B20" s="17" t="s">
        <v>7</v>
      </c>
      <c r="C20" s="18" t="s">
        <v>5</v>
      </c>
      <c r="D20" s="19"/>
      <c r="E20" s="19" t="s">
        <v>27</v>
      </c>
      <c r="F20" s="19" t="s">
        <v>27</v>
      </c>
      <c r="G20" s="20">
        <v>20</v>
      </c>
      <c r="H20" s="20"/>
    </row>
    <row r="21" spans="1:8" ht="15.75">
      <c r="A21" s="16" t="s">
        <v>32</v>
      </c>
      <c r="B21" s="17" t="s">
        <v>6</v>
      </c>
      <c r="C21" s="18" t="s">
        <v>5</v>
      </c>
      <c r="D21" s="19"/>
      <c r="E21" s="19" t="s">
        <v>27</v>
      </c>
      <c r="F21" s="19" t="s">
        <v>27</v>
      </c>
      <c r="G21" s="20">
        <v>40</v>
      </c>
      <c r="H21" s="20"/>
    </row>
    <row r="22" spans="1:8" ht="18.75" customHeight="1">
      <c r="A22" s="16" t="s">
        <v>33</v>
      </c>
      <c r="B22" s="17" t="s">
        <v>4</v>
      </c>
      <c r="C22" s="18" t="s">
        <v>5</v>
      </c>
      <c r="D22" s="19"/>
      <c r="E22" s="19"/>
      <c r="F22" s="19" t="s">
        <v>27</v>
      </c>
      <c r="G22" s="20">
        <v>10</v>
      </c>
      <c r="H22" s="20"/>
    </row>
    <row r="23" spans="1:8" ht="15.75">
      <c r="A23" s="16" t="s">
        <v>34</v>
      </c>
      <c r="B23" s="17" t="s">
        <v>17</v>
      </c>
      <c r="C23" s="18" t="s">
        <v>7</v>
      </c>
      <c r="D23" s="19"/>
      <c r="E23" s="19" t="s">
        <v>27</v>
      </c>
      <c r="F23" s="19"/>
      <c r="G23" s="20">
        <v>30</v>
      </c>
      <c r="H23" s="20"/>
    </row>
    <row r="24" spans="1:8" ht="31.5">
      <c r="A24" s="16" t="s">
        <v>45</v>
      </c>
      <c r="B24" s="17" t="s">
        <v>4</v>
      </c>
      <c r="C24" s="18" t="s">
        <v>5</v>
      </c>
      <c r="D24" s="19" t="s">
        <v>27</v>
      </c>
      <c r="E24" s="19" t="s">
        <v>27</v>
      </c>
      <c r="F24" s="19" t="s">
        <v>27</v>
      </c>
      <c r="G24" s="20">
        <v>30</v>
      </c>
      <c r="H24" s="20"/>
    </row>
    <row r="25" spans="1:8" ht="31.5">
      <c r="A25" s="16" t="s">
        <v>36</v>
      </c>
      <c r="B25" s="17" t="s">
        <v>3</v>
      </c>
      <c r="C25" s="18" t="s">
        <v>5</v>
      </c>
      <c r="D25" s="19"/>
      <c r="E25" s="19" t="s">
        <v>27</v>
      </c>
      <c r="F25" s="19"/>
      <c r="G25" s="20">
        <v>10</v>
      </c>
      <c r="H25" s="20"/>
    </row>
    <row r="26" spans="1:9" ht="15.75">
      <c r="A26" s="16" t="s">
        <v>37</v>
      </c>
      <c r="B26" s="17" t="s">
        <v>16</v>
      </c>
      <c r="C26" s="18" t="s">
        <v>13</v>
      </c>
      <c r="D26" s="19"/>
      <c r="E26" s="19" t="s">
        <v>27</v>
      </c>
      <c r="F26" s="19"/>
      <c r="G26" s="20">
        <v>40</v>
      </c>
      <c r="H26" s="20"/>
      <c r="I26" s="2" t="s">
        <v>48</v>
      </c>
    </row>
    <row r="27" spans="1:9" ht="15.75">
      <c r="A27" s="16" t="s">
        <v>15</v>
      </c>
      <c r="B27" s="17" t="s">
        <v>6</v>
      </c>
      <c r="C27" s="18" t="s">
        <v>3</v>
      </c>
      <c r="D27" s="19" t="s">
        <v>27</v>
      </c>
      <c r="E27" s="19"/>
      <c r="F27" s="19" t="s">
        <v>27</v>
      </c>
      <c r="G27" s="20">
        <v>15</v>
      </c>
      <c r="H27" s="20"/>
      <c r="I27" s="2" t="s">
        <v>48</v>
      </c>
    </row>
    <row r="28" spans="1:8" ht="18.75" customHeight="1">
      <c r="A28" s="16" t="s">
        <v>38</v>
      </c>
      <c r="B28" s="17" t="s">
        <v>3</v>
      </c>
      <c r="C28" s="18" t="s">
        <v>5</v>
      </c>
      <c r="D28" s="19" t="s">
        <v>27</v>
      </c>
      <c r="E28" s="19" t="s">
        <v>27</v>
      </c>
      <c r="F28" s="19" t="s">
        <v>27</v>
      </c>
      <c r="G28" s="20">
        <v>25</v>
      </c>
      <c r="H28" s="20"/>
    </row>
    <row r="29" spans="1:8" ht="31.5">
      <c r="A29" s="16" t="s">
        <v>19</v>
      </c>
      <c r="B29" s="17" t="s">
        <v>7</v>
      </c>
      <c r="C29" s="18" t="s">
        <v>8</v>
      </c>
      <c r="D29" s="19" t="s">
        <v>27</v>
      </c>
      <c r="E29" s="19" t="s">
        <v>27</v>
      </c>
      <c r="F29" s="19" t="s">
        <v>27</v>
      </c>
      <c r="G29" s="20">
        <v>5</v>
      </c>
      <c r="H29" s="20"/>
    </row>
    <row r="30" spans="1:8" ht="15.75">
      <c r="A30" s="16" t="s">
        <v>18</v>
      </c>
      <c r="B30" s="17" t="s">
        <v>6</v>
      </c>
      <c r="C30" s="18" t="s">
        <v>4</v>
      </c>
      <c r="D30" s="19" t="s">
        <v>27</v>
      </c>
      <c r="E30" s="19" t="s">
        <v>27</v>
      </c>
      <c r="F30" s="19" t="s">
        <v>27</v>
      </c>
      <c r="G30" s="20">
        <v>1</v>
      </c>
      <c r="H30" s="20"/>
    </row>
    <row r="31" spans="1:8" ht="31.5">
      <c r="A31" s="16" t="s">
        <v>49</v>
      </c>
      <c r="B31" s="36"/>
      <c r="C31" s="18"/>
      <c r="D31" s="19"/>
      <c r="E31" s="19"/>
      <c r="F31" s="19"/>
      <c r="G31" s="20"/>
      <c r="H31" s="20"/>
    </row>
    <row r="32" spans="1:9" ht="15.75">
      <c r="A32" s="16" t="s">
        <v>14</v>
      </c>
      <c r="B32" s="16"/>
      <c r="C32" s="16"/>
      <c r="D32" s="21"/>
      <c r="E32" s="21"/>
      <c r="F32" s="21"/>
      <c r="G32" s="35">
        <f>SUM(G12:G32)</f>
        <v>697</v>
      </c>
      <c r="H32" s="16"/>
      <c r="I32" s="2">
        <v>155</v>
      </c>
    </row>
    <row r="33" spans="1:8" ht="15.75">
      <c r="A33" s="22"/>
      <c r="B33" s="23"/>
      <c r="C33" s="24"/>
      <c r="D33" s="25"/>
      <c r="E33" s="25"/>
      <c r="F33" s="25"/>
      <c r="H33" s="26"/>
    </row>
    <row r="34" spans="1:8" ht="15.75">
      <c r="A34" s="84" t="s">
        <v>43</v>
      </c>
      <c r="B34" s="84"/>
      <c r="C34" s="84"/>
      <c r="D34" s="84"/>
      <c r="E34" s="84"/>
      <c r="F34" s="84"/>
      <c r="G34" s="84"/>
      <c r="H34" s="84"/>
    </row>
    <row r="35" spans="1:8" ht="15.75">
      <c r="A35" s="84" t="s">
        <v>20</v>
      </c>
      <c r="B35" s="84"/>
      <c r="C35" s="84"/>
      <c r="D35" s="84"/>
      <c r="E35" s="84"/>
      <c r="F35" s="84"/>
      <c r="G35" s="84"/>
      <c r="H35" s="84"/>
    </row>
    <row r="36" ht="15.75">
      <c r="A36" s="27"/>
    </row>
    <row r="37" spans="1:6" ht="15.75">
      <c r="A37" s="34"/>
      <c r="B37" s="83"/>
      <c r="C37" s="83"/>
      <c r="D37" s="32"/>
      <c r="E37" s="32"/>
      <c r="F37" s="32"/>
    </row>
    <row r="38" spans="1:6" ht="15.75">
      <c r="A38" s="33"/>
      <c r="B38" s="83"/>
      <c r="C38" s="83"/>
      <c r="D38" s="32"/>
      <c r="E38" s="32"/>
      <c r="F38" s="32"/>
    </row>
  </sheetData>
  <sheetProtection/>
  <mergeCells count="17">
    <mergeCell ref="B37:C37"/>
    <mergeCell ref="B38:C38"/>
    <mergeCell ref="A34:H34"/>
    <mergeCell ref="A35:H35"/>
    <mergeCell ref="B9:B10"/>
    <mergeCell ref="A11:H11"/>
    <mergeCell ref="H7:H10"/>
    <mergeCell ref="C9:C10"/>
    <mergeCell ref="G7:G10"/>
    <mergeCell ref="A7:A10"/>
    <mergeCell ref="B7:C8"/>
    <mergeCell ref="A4:J4"/>
    <mergeCell ref="A5:J5"/>
    <mergeCell ref="A6:J6"/>
    <mergeCell ref="B1:H1"/>
    <mergeCell ref="B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F32" sqref="F32"/>
    </sheetView>
  </sheetViews>
  <sheetFormatPr defaultColWidth="62.140625" defaultRowHeight="15"/>
  <cols>
    <col min="1" max="1" width="45.8515625" style="73" customWidth="1"/>
    <col min="2" max="2" width="8.421875" style="41" hidden="1" customWidth="1"/>
    <col min="3" max="3" width="8.140625" style="41" hidden="1" customWidth="1"/>
    <col min="4" max="4" width="7.140625" style="66" customWidth="1"/>
    <col min="5" max="5" width="6.7109375" style="66" customWidth="1"/>
    <col min="6" max="6" width="7.00390625" style="66" customWidth="1"/>
    <col min="7" max="7" width="11.140625" style="67" customWidth="1"/>
    <col min="8" max="8" width="7.57421875" style="66" customWidth="1"/>
    <col min="9" max="9" width="7.8515625" style="66" customWidth="1"/>
    <col min="10" max="10" width="7.28125" style="66" customWidth="1"/>
    <col min="11" max="11" width="15.8515625" style="37" customWidth="1"/>
    <col min="12" max="12" width="12.00390625" style="38" customWidth="1"/>
    <col min="13" max="13" width="4.00390625" style="39" customWidth="1"/>
    <col min="14" max="14" width="62.140625" style="40" customWidth="1"/>
    <col min="15" max="16384" width="62.140625" style="39" customWidth="1"/>
  </cols>
  <sheetData>
    <row r="1" spans="1:10" ht="39.75" customHeight="1">
      <c r="A1" s="92" t="s">
        <v>87</v>
      </c>
      <c r="B1" s="93"/>
      <c r="C1" s="93"/>
      <c r="D1" s="93"/>
      <c r="E1" s="93"/>
      <c r="F1" s="93"/>
      <c r="G1" s="93"/>
      <c r="H1" s="93"/>
      <c r="I1" s="93"/>
      <c r="J1" s="93"/>
    </row>
    <row r="2" spans="2:10" ht="39.75" customHeight="1">
      <c r="B2" s="40"/>
      <c r="C2" s="40"/>
      <c r="D2" s="59"/>
      <c r="E2" s="59"/>
      <c r="F2" s="59"/>
      <c r="G2" s="59"/>
      <c r="H2" s="59"/>
      <c r="I2" s="59"/>
      <c r="J2" s="59"/>
    </row>
    <row r="3" spans="4:14" ht="15.75" thickBot="1">
      <c r="D3" s="94" t="s">
        <v>88</v>
      </c>
      <c r="E3" s="95"/>
      <c r="F3" s="95"/>
      <c r="G3" s="95"/>
      <c r="H3" s="96" t="s">
        <v>89</v>
      </c>
      <c r="I3" s="96"/>
      <c r="J3" s="96"/>
      <c r="K3" s="96"/>
      <c r="L3" s="96"/>
      <c r="N3" s="40" t="s">
        <v>64</v>
      </c>
    </row>
    <row r="4" spans="1:14" s="40" customFormat="1" ht="38.25">
      <c r="A4" s="42" t="s">
        <v>0</v>
      </c>
      <c r="B4" s="43" t="s">
        <v>40</v>
      </c>
      <c r="C4" s="44" t="s">
        <v>39</v>
      </c>
      <c r="D4" s="60" t="s">
        <v>24</v>
      </c>
      <c r="E4" s="60" t="s">
        <v>25</v>
      </c>
      <c r="F4" s="60" t="s">
        <v>26</v>
      </c>
      <c r="G4" s="61" t="s">
        <v>2</v>
      </c>
      <c r="H4" s="60" t="s">
        <v>24</v>
      </c>
      <c r="I4" s="60" t="s">
        <v>25</v>
      </c>
      <c r="J4" s="69" t="s">
        <v>26</v>
      </c>
      <c r="K4" s="45" t="s">
        <v>51</v>
      </c>
      <c r="L4" s="45" t="s">
        <v>60</v>
      </c>
      <c r="N4" s="55" t="s">
        <v>65</v>
      </c>
    </row>
    <row r="5" spans="1:14" s="50" customFormat="1" ht="12.75">
      <c r="A5" s="74" t="s">
        <v>14</v>
      </c>
      <c r="B5" s="46"/>
      <c r="C5" s="47"/>
      <c r="D5" s="62">
        <v>243.16666666666669</v>
      </c>
      <c r="E5" s="62">
        <v>255.66666666666669</v>
      </c>
      <c r="F5" s="62">
        <v>198.16666666666669</v>
      </c>
      <c r="G5" s="62">
        <v>697</v>
      </c>
      <c r="H5" s="70">
        <f>SUM(H6:H25)</f>
        <v>209.4</v>
      </c>
      <c r="I5" s="70">
        <f>SUM(I6:I25)</f>
        <v>621.4</v>
      </c>
      <c r="J5" s="70">
        <f>SUM(J6:J25)</f>
        <v>209.4</v>
      </c>
      <c r="K5" s="48"/>
      <c r="L5" s="49">
        <f>SUM(L6:L25)</f>
        <v>1039.3</v>
      </c>
      <c r="N5" s="40" t="s">
        <v>90</v>
      </c>
    </row>
    <row r="6" spans="1:14" ht="39.75" customHeight="1">
      <c r="A6" s="75" t="s">
        <v>41</v>
      </c>
      <c r="B6" s="51" t="s">
        <v>4</v>
      </c>
      <c r="C6" s="52" t="s">
        <v>5</v>
      </c>
      <c r="D6" s="63">
        <f>G6/3</f>
        <v>28.333333333333332</v>
      </c>
      <c r="E6" s="63">
        <f>D6</f>
        <v>28.333333333333332</v>
      </c>
      <c r="F6" s="63">
        <f>E6</f>
        <v>28.333333333333332</v>
      </c>
      <c r="G6" s="62">
        <v>85</v>
      </c>
      <c r="H6" s="63">
        <v>0</v>
      </c>
      <c r="I6" s="63">
        <v>0</v>
      </c>
      <c r="J6" s="71">
        <v>0</v>
      </c>
      <c r="K6" s="53" t="s">
        <v>53</v>
      </c>
      <c r="L6" s="49">
        <f>SUM(H6:J6)</f>
        <v>0</v>
      </c>
      <c r="N6" s="40" t="s">
        <v>68</v>
      </c>
    </row>
    <row r="7" spans="1:14" ht="12.75">
      <c r="A7" s="75" t="s">
        <v>35</v>
      </c>
      <c r="B7" s="51" t="s">
        <v>6</v>
      </c>
      <c r="C7" s="52" t="s">
        <v>5</v>
      </c>
      <c r="D7" s="63">
        <f>G7</f>
        <v>25</v>
      </c>
      <c r="E7" s="63"/>
      <c r="F7" s="63"/>
      <c r="G7" s="62">
        <v>25</v>
      </c>
      <c r="H7" s="63">
        <v>0</v>
      </c>
      <c r="I7" s="63"/>
      <c r="J7" s="71"/>
      <c r="K7" s="53" t="s">
        <v>53</v>
      </c>
      <c r="L7" s="49">
        <f aca="true" t="shared" si="0" ref="L7:L26">SUM(H7:J7)</f>
        <v>0</v>
      </c>
      <c r="N7" s="40" t="s">
        <v>66</v>
      </c>
    </row>
    <row r="8" spans="1:14" ht="25.5">
      <c r="A8" s="75" t="s">
        <v>42</v>
      </c>
      <c r="B8" s="51" t="s">
        <v>7</v>
      </c>
      <c r="C8" s="52" t="s">
        <v>6</v>
      </c>
      <c r="D8" s="63">
        <v>8</v>
      </c>
      <c r="E8" s="63">
        <v>11</v>
      </c>
      <c r="F8" s="63">
        <f>E8</f>
        <v>11</v>
      </c>
      <c r="G8" s="62">
        <v>30</v>
      </c>
      <c r="H8" s="63">
        <v>0.8</v>
      </c>
      <c r="I8" s="63">
        <v>1</v>
      </c>
      <c r="J8" s="71">
        <f>I8</f>
        <v>1</v>
      </c>
      <c r="K8" s="53" t="s">
        <v>52</v>
      </c>
      <c r="L8" s="49">
        <f t="shared" si="0"/>
        <v>2.8</v>
      </c>
      <c r="N8" s="40" t="s">
        <v>67</v>
      </c>
    </row>
    <row r="9" spans="1:14" ht="25.5">
      <c r="A9" s="75" t="s">
        <v>29</v>
      </c>
      <c r="B9" s="51" t="s">
        <v>3</v>
      </c>
      <c r="C9" s="52" t="s">
        <v>5</v>
      </c>
      <c r="D9" s="63">
        <v>40</v>
      </c>
      <c r="E9" s="63">
        <v>50</v>
      </c>
      <c r="F9" s="63">
        <f>E9</f>
        <v>50</v>
      </c>
      <c r="G9" s="62">
        <v>140</v>
      </c>
      <c r="H9" s="63">
        <v>46</v>
      </c>
      <c r="I9" s="63">
        <v>428</v>
      </c>
      <c r="J9" s="71">
        <v>38</v>
      </c>
      <c r="K9" s="53" t="s">
        <v>61</v>
      </c>
      <c r="L9" s="49">
        <f t="shared" si="0"/>
        <v>512</v>
      </c>
      <c r="N9" s="40" t="s">
        <v>76</v>
      </c>
    </row>
    <row r="10" spans="1:14" ht="25.5">
      <c r="A10" s="75" t="s">
        <v>28</v>
      </c>
      <c r="B10" s="51" t="s">
        <v>4</v>
      </c>
      <c r="C10" s="52" t="s">
        <v>5</v>
      </c>
      <c r="D10" s="63">
        <f>G10/3</f>
        <v>2.6666666666666665</v>
      </c>
      <c r="E10" s="63">
        <f>D10</f>
        <v>2.6666666666666665</v>
      </c>
      <c r="F10" s="63">
        <f>E10</f>
        <v>2.6666666666666665</v>
      </c>
      <c r="G10" s="62">
        <v>8</v>
      </c>
      <c r="H10" s="63">
        <v>1.5</v>
      </c>
      <c r="I10" s="63">
        <v>1</v>
      </c>
      <c r="J10" s="71">
        <v>0</v>
      </c>
      <c r="K10" s="53" t="s">
        <v>61</v>
      </c>
      <c r="L10" s="49">
        <f t="shared" si="0"/>
        <v>2.5</v>
      </c>
      <c r="N10" s="40" t="s">
        <v>70</v>
      </c>
    </row>
    <row r="11" spans="1:14" ht="25.5">
      <c r="A11" s="75" t="s">
        <v>23</v>
      </c>
      <c r="B11" s="51" t="s">
        <v>3</v>
      </c>
      <c r="C11" s="52" t="s">
        <v>5</v>
      </c>
      <c r="D11" s="63">
        <f>G11/2</f>
        <v>5</v>
      </c>
      <c r="E11" s="63"/>
      <c r="F11" s="63">
        <f>G11/2</f>
        <v>5</v>
      </c>
      <c r="G11" s="62">
        <v>10</v>
      </c>
      <c r="H11" s="63">
        <v>4.2</v>
      </c>
      <c r="I11" s="63">
        <v>3.9</v>
      </c>
      <c r="J11" s="71">
        <v>2.9</v>
      </c>
      <c r="K11" s="53" t="s">
        <v>61</v>
      </c>
      <c r="L11" s="49">
        <f t="shared" si="0"/>
        <v>11</v>
      </c>
      <c r="N11" s="40" t="s">
        <v>71</v>
      </c>
    </row>
    <row r="12" spans="1:14" ht="12.75">
      <c r="A12" s="75" t="s">
        <v>11</v>
      </c>
      <c r="B12" s="51" t="s">
        <v>12</v>
      </c>
      <c r="C12" s="52" t="s">
        <v>13</v>
      </c>
      <c r="D12" s="63">
        <f>G12</f>
        <v>73</v>
      </c>
      <c r="E12" s="63"/>
      <c r="F12" s="63"/>
      <c r="G12" s="62">
        <v>73</v>
      </c>
      <c r="H12" s="63">
        <v>57</v>
      </c>
      <c r="I12" s="63">
        <v>0</v>
      </c>
      <c r="J12" s="71">
        <v>0</v>
      </c>
      <c r="K12" s="53" t="s">
        <v>63</v>
      </c>
      <c r="L12" s="49">
        <f t="shared" si="0"/>
        <v>57</v>
      </c>
      <c r="N12" s="40" t="s">
        <v>72</v>
      </c>
    </row>
    <row r="13" spans="1:14" ht="12.75">
      <c r="A13" s="75" t="s">
        <v>30</v>
      </c>
      <c r="B13" s="51" t="s">
        <v>4</v>
      </c>
      <c r="C13" s="52" t="s">
        <v>5</v>
      </c>
      <c r="D13" s="63">
        <f>G13/3</f>
        <v>33.333333333333336</v>
      </c>
      <c r="E13" s="63">
        <f>D13</f>
        <v>33.333333333333336</v>
      </c>
      <c r="F13" s="63">
        <f>E13</f>
        <v>33.333333333333336</v>
      </c>
      <c r="G13" s="62">
        <v>100</v>
      </c>
      <c r="H13" s="63">
        <v>34</v>
      </c>
      <c r="I13" s="63">
        <v>27</v>
      </c>
      <c r="J13" s="71">
        <v>23</v>
      </c>
      <c r="K13" s="53" t="s">
        <v>62</v>
      </c>
      <c r="L13" s="49">
        <f t="shared" si="0"/>
        <v>84</v>
      </c>
      <c r="N13" s="40" t="s">
        <v>79</v>
      </c>
    </row>
    <row r="14" spans="1:14" ht="25.5">
      <c r="A14" s="75" t="s">
        <v>54</v>
      </c>
      <c r="B14" s="51" t="s">
        <v>7</v>
      </c>
      <c r="C14" s="52" t="s">
        <v>5</v>
      </c>
      <c r="D14" s="63"/>
      <c r="E14" s="63">
        <f>G14/2</f>
        <v>10</v>
      </c>
      <c r="F14" s="63">
        <f>E14</f>
        <v>10</v>
      </c>
      <c r="G14" s="62">
        <v>20</v>
      </c>
      <c r="H14" s="63">
        <v>0</v>
      </c>
      <c r="I14" s="63">
        <v>13.2</v>
      </c>
      <c r="J14" s="71">
        <v>0</v>
      </c>
      <c r="K14" s="53" t="s">
        <v>61</v>
      </c>
      <c r="L14" s="49">
        <f t="shared" si="0"/>
        <v>13.2</v>
      </c>
      <c r="N14" s="40" t="s">
        <v>81</v>
      </c>
    </row>
    <row r="15" spans="1:14" ht="25.5">
      <c r="A15" s="75" t="s">
        <v>55</v>
      </c>
      <c r="B15" s="51" t="s">
        <v>6</v>
      </c>
      <c r="C15" s="52" t="s">
        <v>5</v>
      </c>
      <c r="D15" s="63"/>
      <c r="E15" s="63">
        <f>G15/2</f>
        <v>20</v>
      </c>
      <c r="F15" s="63">
        <f>E15</f>
        <v>20</v>
      </c>
      <c r="G15" s="62">
        <v>40</v>
      </c>
      <c r="H15" s="63">
        <v>2.3</v>
      </c>
      <c r="I15" s="63">
        <v>11.9</v>
      </c>
      <c r="J15" s="71">
        <v>54.8</v>
      </c>
      <c r="K15" s="53" t="s">
        <v>61</v>
      </c>
      <c r="L15" s="49">
        <f t="shared" si="0"/>
        <v>69</v>
      </c>
      <c r="N15" s="55" t="s">
        <v>83</v>
      </c>
    </row>
    <row r="16" spans="1:14" ht="25.5">
      <c r="A16" s="75" t="s">
        <v>56</v>
      </c>
      <c r="B16" s="51" t="s">
        <v>4</v>
      </c>
      <c r="C16" s="52" t="s">
        <v>5</v>
      </c>
      <c r="D16" s="63"/>
      <c r="E16" s="63"/>
      <c r="F16" s="63">
        <f>G16</f>
        <v>10</v>
      </c>
      <c r="G16" s="62">
        <v>10</v>
      </c>
      <c r="H16" s="63">
        <v>6.7</v>
      </c>
      <c r="I16" s="63">
        <v>76.7</v>
      </c>
      <c r="J16" s="71">
        <v>33.8</v>
      </c>
      <c r="K16" s="53" t="s">
        <v>61</v>
      </c>
      <c r="L16" s="49">
        <f t="shared" si="0"/>
        <v>117.2</v>
      </c>
      <c r="N16" s="40" t="s">
        <v>73</v>
      </c>
    </row>
    <row r="17" spans="1:14" ht="25.5">
      <c r="A17" s="75" t="s">
        <v>57</v>
      </c>
      <c r="B17" s="51" t="s">
        <v>17</v>
      </c>
      <c r="C17" s="52" t="s">
        <v>7</v>
      </c>
      <c r="D17" s="63"/>
      <c r="E17" s="63">
        <f>G17</f>
        <v>30</v>
      </c>
      <c r="F17" s="63"/>
      <c r="G17" s="62">
        <v>30</v>
      </c>
      <c r="H17" s="63">
        <v>3.2</v>
      </c>
      <c r="I17" s="63">
        <v>15.2</v>
      </c>
      <c r="J17" s="71">
        <v>9.3</v>
      </c>
      <c r="K17" s="53" t="s">
        <v>61</v>
      </c>
      <c r="L17" s="49">
        <f t="shared" si="0"/>
        <v>27.7</v>
      </c>
      <c r="N17" s="40" t="s">
        <v>74</v>
      </c>
    </row>
    <row r="18" spans="1:14" ht="25.5">
      <c r="A18" s="75" t="s">
        <v>45</v>
      </c>
      <c r="B18" s="51" t="s">
        <v>4</v>
      </c>
      <c r="C18" s="52" t="s">
        <v>5</v>
      </c>
      <c r="D18" s="63">
        <f>G18/3</f>
        <v>10</v>
      </c>
      <c r="E18" s="63">
        <f>D18</f>
        <v>10</v>
      </c>
      <c r="F18" s="63">
        <f>E18</f>
        <v>10</v>
      </c>
      <c r="G18" s="62">
        <v>30</v>
      </c>
      <c r="H18" s="63">
        <v>17.5</v>
      </c>
      <c r="I18" s="63">
        <v>8.2</v>
      </c>
      <c r="J18" s="71">
        <v>8.2</v>
      </c>
      <c r="K18" s="53" t="s">
        <v>62</v>
      </c>
      <c r="L18" s="49">
        <f t="shared" si="0"/>
        <v>33.9</v>
      </c>
      <c r="N18" s="40" t="s">
        <v>75</v>
      </c>
    </row>
    <row r="19" spans="1:14" ht="25.5">
      <c r="A19" s="75" t="s">
        <v>36</v>
      </c>
      <c r="B19" s="51" t="s">
        <v>3</v>
      </c>
      <c r="C19" s="52" t="s">
        <v>5</v>
      </c>
      <c r="D19" s="63"/>
      <c r="E19" s="63">
        <f>G19</f>
        <v>10</v>
      </c>
      <c r="F19" s="63"/>
      <c r="G19" s="62">
        <v>10</v>
      </c>
      <c r="H19" s="63"/>
      <c r="I19" s="63"/>
      <c r="J19" s="71"/>
      <c r="K19" s="53" t="s">
        <v>53</v>
      </c>
      <c r="L19" s="49">
        <f t="shared" si="0"/>
        <v>0</v>
      </c>
      <c r="N19" s="40" t="s">
        <v>69</v>
      </c>
    </row>
    <row r="20" spans="1:14" ht="12.75">
      <c r="A20" s="75" t="s">
        <v>37</v>
      </c>
      <c r="B20" s="51" t="s">
        <v>16</v>
      </c>
      <c r="C20" s="52" t="s">
        <v>13</v>
      </c>
      <c r="D20" s="63"/>
      <c r="E20" s="63">
        <f>G20</f>
        <v>40</v>
      </c>
      <c r="F20" s="63"/>
      <c r="G20" s="62">
        <v>40</v>
      </c>
      <c r="H20" s="63">
        <v>1</v>
      </c>
      <c r="I20" s="63">
        <v>1</v>
      </c>
      <c r="J20" s="71">
        <v>0</v>
      </c>
      <c r="K20" s="53" t="s">
        <v>53</v>
      </c>
      <c r="L20" s="49">
        <f t="shared" si="0"/>
        <v>2</v>
      </c>
      <c r="N20" s="40" t="s">
        <v>77</v>
      </c>
    </row>
    <row r="21" spans="1:14" ht="12.75">
      <c r="A21" s="75" t="s">
        <v>15</v>
      </c>
      <c r="B21" s="51" t="s">
        <v>6</v>
      </c>
      <c r="C21" s="52" t="s">
        <v>3</v>
      </c>
      <c r="D21" s="63">
        <f>G21/2</f>
        <v>7.5</v>
      </c>
      <c r="E21" s="63"/>
      <c r="F21" s="63">
        <f>G21/2</f>
        <v>7.5</v>
      </c>
      <c r="G21" s="62">
        <v>15</v>
      </c>
      <c r="H21" s="54">
        <v>25.3</v>
      </c>
      <c r="I21" s="63">
        <v>24</v>
      </c>
      <c r="J21" s="71">
        <v>35.5</v>
      </c>
      <c r="K21" s="53" t="s">
        <v>62</v>
      </c>
      <c r="L21" s="49">
        <f t="shared" si="0"/>
        <v>84.8</v>
      </c>
      <c r="N21" s="40" t="s">
        <v>78</v>
      </c>
    </row>
    <row r="22" spans="1:14" ht="25.5">
      <c r="A22" s="75" t="s">
        <v>38</v>
      </c>
      <c r="B22" s="51" t="s">
        <v>3</v>
      </c>
      <c r="C22" s="52" t="s">
        <v>5</v>
      </c>
      <c r="D22" s="63">
        <f>G22/3</f>
        <v>8.333333333333334</v>
      </c>
      <c r="E22" s="63">
        <f aca="true" t="shared" si="1" ref="E22:F24">D22</f>
        <v>8.333333333333334</v>
      </c>
      <c r="F22" s="63">
        <f t="shared" si="1"/>
        <v>8.333333333333334</v>
      </c>
      <c r="G22" s="62">
        <v>25</v>
      </c>
      <c r="H22" s="63">
        <v>9</v>
      </c>
      <c r="I22" s="63">
        <v>4.9</v>
      </c>
      <c r="J22" s="71"/>
      <c r="K22" s="53" t="s">
        <v>53</v>
      </c>
      <c r="L22" s="49">
        <f t="shared" si="0"/>
        <v>13.9</v>
      </c>
      <c r="N22" s="40" t="s">
        <v>79</v>
      </c>
    </row>
    <row r="23" spans="1:14" ht="38.25">
      <c r="A23" s="75" t="s">
        <v>19</v>
      </c>
      <c r="B23" s="51" t="s">
        <v>7</v>
      </c>
      <c r="C23" s="52" t="s">
        <v>8</v>
      </c>
      <c r="D23" s="63">
        <f>G23/3</f>
        <v>1.6666666666666667</v>
      </c>
      <c r="E23" s="63">
        <f t="shared" si="1"/>
        <v>1.6666666666666667</v>
      </c>
      <c r="F23" s="63">
        <f t="shared" si="1"/>
        <v>1.6666666666666667</v>
      </c>
      <c r="G23" s="62">
        <v>5</v>
      </c>
      <c r="H23" s="63"/>
      <c r="I23" s="63"/>
      <c r="J23" s="71"/>
      <c r="K23" s="53" t="s">
        <v>58</v>
      </c>
      <c r="L23" s="49">
        <f t="shared" si="0"/>
        <v>0</v>
      </c>
      <c r="N23" s="40" t="s">
        <v>80</v>
      </c>
    </row>
    <row r="24" spans="1:14" ht="25.5">
      <c r="A24" s="75" t="s">
        <v>18</v>
      </c>
      <c r="B24" s="51" t="s">
        <v>6</v>
      </c>
      <c r="C24" s="52" t="s">
        <v>4</v>
      </c>
      <c r="D24" s="63">
        <f>G24/3</f>
        <v>0.3333333333333333</v>
      </c>
      <c r="E24" s="63">
        <f t="shared" si="1"/>
        <v>0.3333333333333333</v>
      </c>
      <c r="F24" s="63">
        <f t="shared" si="1"/>
        <v>0.3333333333333333</v>
      </c>
      <c r="G24" s="62">
        <v>1</v>
      </c>
      <c r="H24" s="63">
        <v>0</v>
      </c>
      <c r="I24" s="63">
        <v>2.5</v>
      </c>
      <c r="J24" s="71">
        <v>0</v>
      </c>
      <c r="K24" s="53" t="s">
        <v>61</v>
      </c>
      <c r="L24" s="49">
        <f t="shared" si="0"/>
        <v>2.5</v>
      </c>
      <c r="N24" s="55" t="s">
        <v>82</v>
      </c>
    </row>
    <row r="25" spans="1:14" ht="26.25" thickBot="1">
      <c r="A25" s="76" t="s">
        <v>59</v>
      </c>
      <c r="B25" s="51" t="s">
        <v>50</v>
      </c>
      <c r="C25" s="52"/>
      <c r="D25" s="64"/>
      <c r="E25" s="64"/>
      <c r="F25" s="64"/>
      <c r="G25" s="62"/>
      <c r="H25" s="64">
        <f>+H5:H6:H25</f>
        <v>0</v>
      </c>
      <c r="I25" s="64">
        <v>2.9</v>
      </c>
      <c r="J25" s="72">
        <v>2.9</v>
      </c>
      <c r="K25" s="53" t="s">
        <v>61</v>
      </c>
      <c r="L25" s="49">
        <f t="shared" si="0"/>
        <v>5.8</v>
      </c>
      <c r="N25" s="40" t="s">
        <v>84</v>
      </c>
    </row>
    <row r="26" spans="1:14" s="50" customFormat="1" ht="13.5" thickBot="1">
      <c r="A26" s="77" t="s">
        <v>14</v>
      </c>
      <c r="B26" s="38"/>
      <c r="C26" s="38"/>
      <c r="D26" s="97">
        <f>SUM(D6:D25)</f>
        <v>243.16666666666669</v>
      </c>
      <c r="E26" s="97">
        <f>SUM(E6:E25)</f>
        <v>255.66666666666669</v>
      </c>
      <c r="F26" s="97">
        <f>SUM(F6:F25)</f>
        <v>198.16666666666669</v>
      </c>
      <c r="G26" s="65">
        <v>697</v>
      </c>
      <c r="H26" s="97">
        <f>SUM(H6:H25)</f>
        <v>208.5</v>
      </c>
      <c r="I26" s="97">
        <f>SUM(I6:I25)</f>
        <v>621.4</v>
      </c>
      <c r="J26" s="98">
        <f>SUM(J6:J25)</f>
        <v>209.4</v>
      </c>
      <c r="K26" s="56"/>
      <c r="L26" s="57">
        <f t="shared" si="0"/>
        <v>1039.3</v>
      </c>
      <c r="N26" s="40" t="s">
        <v>85</v>
      </c>
    </row>
    <row r="27" ht="12.75">
      <c r="N27" s="40" t="s">
        <v>86</v>
      </c>
    </row>
    <row r="29" spans="2:4" ht="12.75">
      <c r="B29" s="37"/>
      <c r="D29" s="68"/>
    </row>
    <row r="30" spans="2:4" ht="12.75">
      <c r="B30" s="37"/>
      <c r="D30" s="68"/>
    </row>
    <row r="31" spans="2:4" ht="12.75">
      <c r="B31" s="37"/>
      <c r="D31" s="68"/>
    </row>
    <row r="32" spans="2:4" ht="12.75">
      <c r="B32" s="37"/>
      <c r="D32" s="68"/>
    </row>
    <row r="33" spans="2:4" ht="12.75">
      <c r="B33" s="37"/>
      <c r="D33" s="68"/>
    </row>
    <row r="34" spans="2:4" ht="12.75">
      <c r="B34" s="37"/>
      <c r="D34" s="68"/>
    </row>
    <row r="35" spans="2:4" ht="12.75">
      <c r="B35" s="37"/>
      <c r="D35" s="68"/>
    </row>
    <row r="36" spans="2:4" ht="12.75">
      <c r="B36" s="37"/>
      <c r="D36" s="68"/>
    </row>
    <row r="37" spans="2:4" ht="12.75">
      <c r="B37" s="37"/>
      <c r="D37" s="68"/>
    </row>
    <row r="38" spans="2:4" ht="12.75">
      <c r="B38" s="37"/>
      <c r="D38" s="68"/>
    </row>
    <row r="39" spans="2:4" ht="12.75">
      <c r="B39" s="37"/>
      <c r="D39" s="68"/>
    </row>
    <row r="40" spans="2:4" ht="12.75">
      <c r="B40" s="37"/>
      <c r="D40" s="68"/>
    </row>
    <row r="47" spans="1:14" s="58" customFormat="1" ht="12.75">
      <c r="A47" s="78"/>
      <c r="B47" s="41"/>
      <c r="C47" s="41"/>
      <c r="D47" s="66"/>
      <c r="E47" s="66"/>
      <c r="F47" s="66"/>
      <c r="G47" s="67"/>
      <c r="H47" s="66"/>
      <c r="I47" s="66"/>
      <c r="J47" s="66"/>
      <c r="K47" s="41"/>
      <c r="L47" s="38"/>
      <c r="N47" s="40"/>
    </row>
    <row r="48" spans="1:14" s="58" customFormat="1" ht="12.75">
      <c r="A48" s="78"/>
      <c r="B48" s="41"/>
      <c r="C48" s="41"/>
      <c r="D48" s="66"/>
      <c r="E48" s="66"/>
      <c r="F48" s="66"/>
      <c r="G48" s="67"/>
      <c r="H48" s="66"/>
      <c r="I48" s="66"/>
      <c r="J48" s="66"/>
      <c r="K48" s="41"/>
      <c r="L48" s="38"/>
      <c r="N48" s="40"/>
    </row>
    <row r="49" spans="1:14" s="58" customFormat="1" ht="12.75">
      <c r="A49" s="78"/>
      <c r="B49" s="41"/>
      <c r="C49" s="41"/>
      <c r="D49" s="66"/>
      <c r="E49" s="66"/>
      <c r="F49" s="66"/>
      <c r="G49" s="67"/>
      <c r="H49" s="66"/>
      <c r="I49" s="66"/>
      <c r="J49" s="66"/>
      <c r="K49" s="41"/>
      <c r="L49" s="38"/>
      <c r="N49" s="40"/>
    </row>
    <row r="50" spans="1:14" s="58" customFormat="1" ht="12.75">
      <c r="A50" s="78"/>
      <c r="B50" s="41"/>
      <c r="C50" s="41"/>
      <c r="D50" s="66"/>
      <c r="E50" s="66"/>
      <c r="F50" s="66"/>
      <c r="G50" s="67"/>
      <c r="H50" s="66"/>
      <c r="I50" s="66"/>
      <c r="J50" s="66"/>
      <c r="K50" s="41"/>
      <c r="L50" s="38"/>
      <c r="N50" s="40"/>
    </row>
    <row r="51" spans="1:14" s="58" customFormat="1" ht="12.75">
      <c r="A51" s="78"/>
      <c r="B51" s="41"/>
      <c r="C51" s="41"/>
      <c r="D51" s="66"/>
      <c r="E51" s="66"/>
      <c r="F51" s="66"/>
      <c r="G51" s="67"/>
      <c r="H51" s="66"/>
      <c r="I51" s="66"/>
      <c r="J51" s="66"/>
      <c r="K51" s="41"/>
      <c r="L51" s="38"/>
      <c r="N51" s="40"/>
    </row>
    <row r="52" spans="1:14" s="58" customFormat="1" ht="12.75">
      <c r="A52" s="78"/>
      <c r="B52" s="41"/>
      <c r="C52" s="41"/>
      <c r="D52" s="66"/>
      <c r="E52" s="66"/>
      <c r="F52" s="66"/>
      <c r="G52" s="67"/>
      <c r="H52" s="66"/>
      <c r="I52" s="66"/>
      <c r="J52" s="66"/>
      <c r="K52" s="41"/>
      <c r="L52" s="38"/>
      <c r="N52" s="40"/>
    </row>
    <row r="53" spans="1:14" s="58" customFormat="1" ht="12.75">
      <c r="A53" s="78"/>
      <c r="B53" s="41"/>
      <c r="C53" s="41"/>
      <c r="D53" s="66"/>
      <c r="E53" s="66"/>
      <c r="F53" s="66"/>
      <c r="G53" s="67"/>
      <c r="H53" s="66"/>
      <c r="I53" s="66"/>
      <c r="J53" s="66"/>
      <c r="K53" s="41"/>
      <c r="L53" s="38"/>
      <c r="N53" s="40"/>
    </row>
  </sheetData>
  <sheetProtection/>
  <mergeCells count="3">
    <mergeCell ref="A1:J1"/>
    <mergeCell ref="D3:G3"/>
    <mergeCell ref="H3:L3"/>
  </mergeCells>
  <printOptions/>
  <pageMargins left="0.7" right="0.7" top="0.75" bottom="0.75" header="0.3" footer="0.3"/>
  <pageSetup fitToHeight="0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ЧЕРКАСОВА</dc:creator>
  <cp:keywords/>
  <dc:description/>
  <cp:lastModifiedBy>alexander</cp:lastModifiedBy>
  <cp:lastPrinted>2016-02-09T13:06:16Z</cp:lastPrinted>
  <dcterms:created xsi:type="dcterms:W3CDTF">2012-07-10T14:45:45Z</dcterms:created>
  <dcterms:modified xsi:type="dcterms:W3CDTF">2016-02-10T13:39:16Z</dcterms:modified>
  <cp:category/>
  <cp:version/>
  <cp:contentType/>
  <cp:contentStatus/>
</cp:coreProperties>
</file>