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bookViews>
    <workbookView xWindow="0" yWindow="0" windowWidth="21720" windowHeight="9885"/>
  </bookViews>
  <sheets>
    <sheet name="Sheet1" sheetId="1" r:id="rId1"/>
  </sheets>
  <calcPr calcId="171026"/>
</workbook>
</file>

<file path=xl/calcChain.xml><?xml version="1.0" encoding="utf-8"?>
<calcChain xmlns="http://schemas.openxmlformats.org/spreadsheetml/2006/main">
  <c r="G34" i="1" l="1"/>
  <c r="H34" i="1"/>
  <c r="G33" i="1"/>
  <c r="H33" i="1"/>
  <c r="G32" i="1"/>
  <c r="H32" i="1"/>
  <c r="G31" i="1"/>
  <c r="H31" i="1"/>
  <c r="H21" i="1"/>
  <c r="H22" i="1"/>
  <c r="H23" i="1"/>
  <c r="H24" i="1"/>
  <c r="H25" i="1"/>
  <c r="H26" i="1"/>
  <c r="G27" i="1"/>
  <c r="H27" i="1"/>
  <c r="G28" i="1"/>
  <c r="H28" i="1"/>
  <c r="H29" i="1"/>
  <c r="H30" i="1"/>
  <c r="H35" i="1"/>
  <c r="D35" i="1"/>
  <c r="I21" i="1"/>
  <c r="J21" i="1"/>
  <c r="I22" i="1"/>
  <c r="I24" i="1"/>
  <c r="J24" i="1"/>
  <c r="I25" i="1"/>
  <c r="J25" i="1"/>
  <c r="I27" i="1"/>
  <c r="I30" i="1"/>
  <c r="I31" i="1"/>
  <c r="J31" i="1"/>
  <c r="I32" i="1"/>
  <c r="J32" i="1"/>
  <c r="I34" i="1"/>
  <c r="J34" i="1"/>
  <c r="I33" i="1"/>
  <c r="J33" i="1"/>
  <c r="J30" i="1"/>
  <c r="I28" i="1"/>
  <c r="I29" i="1"/>
  <c r="J27" i="1"/>
  <c r="J22" i="1"/>
  <c r="I23" i="1"/>
  <c r="J23" i="1"/>
  <c r="J28" i="1"/>
  <c r="J29" i="1"/>
  <c r="I26" i="1"/>
  <c r="I35" i="1"/>
  <c r="J26" i="1"/>
  <c r="J35" i="1"/>
</calcChain>
</file>

<file path=xl/sharedStrings.xml><?xml version="1.0" encoding="utf-8"?>
<sst xmlns="http://schemas.openxmlformats.org/spreadsheetml/2006/main" count="69" uniqueCount="45">
  <si>
    <t>Код</t>
  </si>
  <si>
    <t>Форма по ОКУД</t>
  </si>
  <si>
    <t>по ОКПО</t>
  </si>
  <si>
    <t>ТСЖ "Кузьмолово</t>
  </si>
  <si>
    <t>наименование организации</t>
  </si>
  <si>
    <t>ШТАТНОЕ РАСПИСАНИЕ</t>
  </si>
  <si>
    <t>На "01" апреля 2016г.</t>
  </si>
  <si>
    <t>Приказ № 1/Ш от 01 апреля 2016года</t>
  </si>
  <si>
    <t>УТВЕРЖДАЮ</t>
  </si>
  <si>
    <t xml:space="preserve">Штат в количестве 11,5 единиц с месячным </t>
  </si>
  <si>
    <t>фондом зароботной платы  205660,00 руб.</t>
  </si>
  <si>
    <t>Предчедатель правления ТСЖ "Кузьмолово"</t>
  </si>
  <si>
    <t>Игнатюк А.С.</t>
  </si>
  <si>
    <t>М.П.</t>
  </si>
  <si>
    <t>Структурное подразделение</t>
  </si>
  <si>
    <t>Профессия (должность)</t>
  </si>
  <si>
    <t>Количество штатных единиц</t>
  </si>
  <si>
    <t>Оклад (тарифная ставка), руб.</t>
  </si>
  <si>
    <t>Надбавка, %/ руб.</t>
  </si>
  <si>
    <t>Месячный фонд зароботной платы</t>
  </si>
  <si>
    <t>Отчисления на социальные нужды 30,2%</t>
  </si>
  <si>
    <t>Всего с отчислениями в месяц</t>
  </si>
  <si>
    <t>Наименование</t>
  </si>
  <si>
    <t>Основное</t>
  </si>
  <si>
    <t>АУП</t>
  </si>
  <si>
    <t>председатель правления</t>
  </si>
  <si>
    <t>управл.домохозяйством</t>
  </si>
  <si>
    <t>главный бухгалтер</t>
  </si>
  <si>
    <t>кассир-операционист</t>
  </si>
  <si>
    <t>паспортист</t>
  </si>
  <si>
    <t xml:space="preserve">ИТОГО </t>
  </si>
  <si>
    <t>РКО</t>
  </si>
  <si>
    <t>Бригадир РКО теплосеть</t>
  </si>
  <si>
    <t>Рабочий РКО электр.</t>
  </si>
  <si>
    <t>ОП</t>
  </si>
  <si>
    <t>Дежурный диспетчер</t>
  </si>
  <si>
    <t>50 руб./час</t>
  </si>
  <si>
    <t>5 р/час</t>
  </si>
  <si>
    <t>Уборщица, дом 5</t>
  </si>
  <si>
    <t>Уборщица, дом 1</t>
  </si>
  <si>
    <t>Уборщица, дом 11</t>
  </si>
  <si>
    <t>Уборщик мус.контейн.</t>
  </si>
  <si>
    <t>Итого по документу</t>
  </si>
  <si>
    <t>*** Дежурный диспетчер сутки через трое</t>
  </si>
  <si>
    <t>****Паспортист совмещение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</si>
</sst>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"/>
    </font>
    <font>
      <b/>
      <sz val="11"/>
      <name val="Times New Roman CE"/>
      <family val="1"/>
      <charset val="238"/>
    </font>
    <font>
      <sz val="8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4" fillId="0" borderId="0" xfId="0" applyFont="1"/>
    <xf numFmtId="2" fontId="2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7" fillId="0" borderId="0" xfId="0" applyFont="1"/>
    <xf numFmtId="9" fontId="2" fillId="0" borderId="1" xfId="0" applyNumberFormat="1" applyFont="1" applyBorder="1"/>
    <xf numFmtId="9" fontId="2" fillId="0" borderId="3" xfId="0" applyNumberFormat="1" applyFont="1" applyBorder="1"/>
    <xf numFmtId="2" fontId="2" fillId="0" borderId="3" xfId="0" applyNumberFormat="1" applyFont="1" applyBorder="1"/>
    <xf numFmtId="2" fontId="1" fillId="0" borderId="3" xfId="0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O23" sqref="O23"/>
    </sheetView>
  </sheetViews>
  <sheetFormatPr defaultRowHeight="12.75"/>
  <cols>
    <col min="1" max="1" width="10.7109375" customWidth="1"/>
    <col min="2" max="2" width="6.85546875" customWidth="1"/>
    <col min="3" max="3" width="25.140625" customWidth="1"/>
    <col min="4" max="4" width="9.85546875" customWidth="1"/>
    <col min="5" max="5" width="12.5703125" customWidth="1"/>
    <col min="6" max="6" width="6.28515625" customWidth="1"/>
    <col min="7" max="7" width="7.140625" customWidth="1"/>
    <col min="8" max="8" width="12.28515625" customWidth="1"/>
    <col min="9" max="9" width="10.140625" customWidth="1"/>
    <col min="10" max="10" width="11.85546875" customWidth="1"/>
  </cols>
  <sheetData>
    <row r="1" spans="1:10" ht="12.75" customHeight="1">
      <c r="A1" s="1"/>
      <c r="B1" s="1"/>
      <c r="C1" s="1"/>
      <c r="D1" s="1"/>
      <c r="E1" s="1"/>
      <c r="F1" s="1"/>
      <c r="G1" s="1"/>
      <c r="H1" s="1"/>
      <c r="I1" s="2" t="s">
        <v>0</v>
      </c>
    </row>
    <row r="2" spans="1:10" ht="12.75" customHeight="1">
      <c r="A2" s="1"/>
      <c r="B2" s="1"/>
      <c r="C2" s="1"/>
      <c r="D2" s="1"/>
      <c r="E2" s="1"/>
      <c r="F2" s="1"/>
      <c r="G2" s="40" t="s">
        <v>1</v>
      </c>
      <c r="H2" s="40"/>
      <c r="I2" s="5">
        <v>315001</v>
      </c>
    </row>
    <row r="3" spans="1:10" ht="15">
      <c r="A3" s="1"/>
      <c r="B3" s="1"/>
      <c r="C3" s="1"/>
      <c r="D3" s="1"/>
      <c r="E3" s="1"/>
      <c r="F3" s="1"/>
      <c r="G3" s="1"/>
      <c r="H3" s="19" t="s">
        <v>2</v>
      </c>
      <c r="I3" s="5">
        <v>75113325</v>
      </c>
    </row>
    <row r="4" spans="1:10" ht="15">
      <c r="A4" s="41" t="s">
        <v>3</v>
      </c>
      <c r="B4" s="41"/>
      <c r="C4" s="41"/>
      <c r="D4" s="41"/>
      <c r="E4" s="41"/>
      <c r="F4" s="41"/>
      <c r="G4" s="41"/>
      <c r="H4" s="1"/>
      <c r="I4" s="1"/>
      <c r="J4" s="1"/>
    </row>
    <row r="5" spans="1:10" ht="15.75" customHeight="1">
      <c r="A5" s="42" t="s">
        <v>4</v>
      </c>
      <c r="B5" s="42"/>
      <c r="C5" s="42"/>
      <c r="D5" s="42"/>
      <c r="E5" s="42"/>
      <c r="F5" s="42"/>
      <c r="G5" s="42"/>
      <c r="H5" s="1"/>
      <c r="I5" s="1"/>
      <c r="J5" s="1"/>
    </row>
    <row r="6" spans="1:10" ht="13.5" customHeight="1">
      <c r="A6" s="43" t="s">
        <v>5</v>
      </c>
      <c r="B6" s="43"/>
      <c r="C6" s="43"/>
      <c r="D6" s="43"/>
      <c r="E6" s="44"/>
      <c r="F6" s="4"/>
      <c r="G6" s="24"/>
      <c r="H6" s="24"/>
      <c r="I6" s="20"/>
      <c r="J6" s="1"/>
    </row>
    <row r="7" spans="1:10" ht="15" hidden="1">
      <c r="A7" s="43"/>
      <c r="B7" s="43"/>
      <c r="C7" s="43"/>
      <c r="D7" s="43"/>
      <c r="E7" s="44"/>
      <c r="F7" s="4"/>
      <c r="G7" s="24"/>
      <c r="H7" s="24"/>
      <c r="I7" s="20"/>
      <c r="J7" s="1"/>
    </row>
    <row r="8" spans="1:10" ht="15">
      <c r="A8" s="24" t="s">
        <v>6</v>
      </c>
      <c r="B8" s="24"/>
      <c r="C8" s="24"/>
      <c r="D8" s="25"/>
      <c r="E8" s="1"/>
      <c r="F8" s="1"/>
      <c r="G8" s="1"/>
      <c r="H8" s="1"/>
      <c r="I8" s="1"/>
      <c r="J8" s="1"/>
    </row>
    <row r="9" spans="1:10" ht="15">
      <c r="A9" s="22" t="s">
        <v>7</v>
      </c>
      <c r="B9" s="22"/>
      <c r="C9" s="22"/>
      <c r="D9" s="1"/>
      <c r="E9" s="1"/>
      <c r="F9" s="23" t="s">
        <v>8</v>
      </c>
      <c r="G9" s="23"/>
      <c r="H9" s="23"/>
      <c r="I9" s="21"/>
      <c r="J9" s="1"/>
    </row>
    <row r="10" spans="1:10" ht="15">
      <c r="A10" s="24"/>
      <c r="B10" s="24"/>
      <c r="C10" s="24"/>
      <c r="D10" s="1"/>
      <c r="E10" s="1"/>
      <c r="F10" s="24" t="s">
        <v>9</v>
      </c>
      <c r="G10" s="24"/>
      <c r="H10" s="24"/>
      <c r="I10" s="24"/>
      <c r="J10" s="24"/>
    </row>
    <row r="11" spans="1:10" ht="15">
      <c r="A11" s="24"/>
      <c r="B11" s="24"/>
      <c r="C11" s="24"/>
      <c r="D11" s="1"/>
      <c r="E11" s="1"/>
      <c r="F11" s="24" t="s">
        <v>10</v>
      </c>
      <c r="G11" s="24"/>
      <c r="H11" s="24"/>
      <c r="I11" s="24"/>
      <c r="J11" s="24"/>
    </row>
    <row r="12" spans="1:10" ht="15">
      <c r="A12" s="1"/>
      <c r="B12" s="1"/>
      <c r="C12" s="1"/>
      <c r="D12" s="1"/>
      <c r="E12" s="1"/>
      <c r="F12" s="24" t="s">
        <v>11</v>
      </c>
      <c r="G12" s="24"/>
      <c r="H12" s="24"/>
      <c r="I12" s="24"/>
      <c r="J12" s="24"/>
    </row>
    <row r="13" spans="1:10" ht="15">
      <c r="A13" s="24"/>
      <c r="B13" s="24"/>
      <c r="C13" s="1"/>
      <c r="D13" s="1"/>
      <c r="E13" s="1"/>
      <c r="F13" s="39"/>
      <c r="G13" s="39"/>
      <c r="H13" s="1" t="s">
        <v>12</v>
      </c>
      <c r="I13" s="1"/>
      <c r="J13" s="1"/>
    </row>
    <row r="14" spans="1:10" ht="15">
      <c r="A14" s="1"/>
      <c r="B14" s="1"/>
      <c r="C14" s="1"/>
      <c r="D14" s="1"/>
      <c r="E14" s="1"/>
      <c r="F14" s="1" t="s">
        <v>13</v>
      </c>
      <c r="G14" s="1"/>
      <c r="H14" s="1"/>
      <c r="I14" s="1"/>
      <c r="J14" s="1"/>
    </row>
    <row r="15" spans="1:10" ht="9" hidden="1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0.75" hidden="1" customHeigh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29" t="s">
        <v>14</v>
      </c>
      <c r="B17" s="30"/>
      <c r="C17" s="35" t="s">
        <v>15</v>
      </c>
      <c r="D17" s="26" t="s">
        <v>16</v>
      </c>
      <c r="E17" s="26" t="s">
        <v>17</v>
      </c>
      <c r="F17" s="29" t="s">
        <v>18</v>
      </c>
      <c r="G17" s="30"/>
      <c r="H17" s="26" t="s">
        <v>19</v>
      </c>
      <c r="I17" s="26" t="s">
        <v>20</v>
      </c>
      <c r="J17" s="26" t="s">
        <v>21</v>
      </c>
    </row>
    <row r="18" spans="1:10" ht="27.75" customHeight="1">
      <c r="A18" s="33"/>
      <c r="B18" s="34"/>
      <c r="C18" s="36"/>
      <c r="D18" s="27"/>
      <c r="E18" s="27"/>
      <c r="F18" s="31"/>
      <c r="G18" s="32"/>
      <c r="H18" s="27"/>
      <c r="I18" s="27"/>
      <c r="J18" s="27"/>
    </row>
    <row r="19" spans="1:10" ht="36" customHeight="1">
      <c r="A19" s="2" t="s">
        <v>22</v>
      </c>
      <c r="B19" s="2" t="s">
        <v>0</v>
      </c>
      <c r="C19" s="37"/>
      <c r="D19" s="28"/>
      <c r="E19" s="28"/>
      <c r="F19" s="33"/>
      <c r="G19" s="34"/>
      <c r="H19" s="28"/>
      <c r="I19" s="28"/>
      <c r="J19" s="28"/>
    </row>
    <row r="20" spans="1:10" ht="12.75" customHeight="1">
      <c r="A20" s="2">
        <v>1</v>
      </c>
      <c r="B20" s="2">
        <v>2</v>
      </c>
      <c r="C20" s="2">
        <v>3</v>
      </c>
      <c r="D20" s="2">
        <v>4</v>
      </c>
      <c r="E20" s="2">
        <v>5</v>
      </c>
      <c r="F20" s="2">
        <v>6</v>
      </c>
      <c r="G20" s="2">
        <v>7</v>
      </c>
      <c r="H20" s="2">
        <v>8</v>
      </c>
      <c r="I20" s="2">
        <v>9</v>
      </c>
      <c r="J20" s="2">
        <v>10</v>
      </c>
    </row>
    <row r="21" spans="1:10" ht="15">
      <c r="A21" s="3" t="s">
        <v>23</v>
      </c>
      <c r="B21" s="3" t="s">
        <v>24</v>
      </c>
      <c r="C21" s="5" t="s">
        <v>25</v>
      </c>
      <c r="D21" s="3">
        <v>0.5</v>
      </c>
      <c r="E21" s="10">
        <v>20000</v>
      </c>
      <c r="F21" s="3"/>
      <c r="G21" s="3"/>
      <c r="H21" s="13">
        <f>E21*D21</f>
        <v>10000</v>
      </c>
      <c r="I21" s="10">
        <f>H21*0.302</f>
        <v>3020</v>
      </c>
      <c r="J21" s="10">
        <f>H21+I21</f>
        <v>13020</v>
      </c>
    </row>
    <row r="22" spans="1:10" ht="15">
      <c r="A22" s="3" t="s">
        <v>23</v>
      </c>
      <c r="B22" s="3" t="s">
        <v>24</v>
      </c>
      <c r="C22" s="6" t="s">
        <v>26</v>
      </c>
      <c r="D22" s="3">
        <v>1</v>
      </c>
      <c r="E22" s="10">
        <v>50000</v>
      </c>
      <c r="F22" s="3"/>
      <c r="G22" s="3"/>
      <c r="H22" s="13">
        <f>E22*D22</f>
        <v>50000</v>
      </c>
      <c r="I22" s="10">
        <f>H22*0.302</f>
        <v>15100</v>
      </c>
      <c r="J22" s="10">
        <f>H22+I22</f>
        <v>65100</v>
      </c>
    </row>
    <row r="23" spans="1:10" ht="15">
      <c r="A23" s="3" t="s">
        <v>23</v>
      </c>
      <c r="B23" s="3" t="s">
        <v>24</v>
      </c>
      <c r="C23" s="6" t="s">
        <v>27</v>
      </c>
      <c r="D23" s="3">
        <v>0.5</v>
      </c>
      <c r="E23" s="10">
        <v>36000</v>
      </c>
      <c r="F23" s="3"/>
      <c r="G23" s="3"/>
      <c r="H23" s="13">
        <f>E23*D23</f>
        <v>18000</v>
      </c>
      <c r="I23" s="10">
        <f>H23*0.302</f>
        <v>5436</v>
      </c>
      <c r="J23" s="10">
        <f>H23+I23</f>
        <v>23436</v>
      </c>
    </row>
    <row r="24" spans="1:10" ht="15">
      <c r="A24" s="3" t="s">
        <v>23</v>
      </c>
      <c r="B24" s="3" t="s">
        <v>24</v>
      </c>
      <c r="C24" s="3" t="s">
        <v>28</v>
      </c>
      <c r="D24" s="3">
        <v>1</v>
      </c>
      <c r="E24" s="10">
        <v>18000</v>
      </c>
      <c r="F24" s="3"/>
      <c r="G24" s="3"/>
      <c r="H24" s="13">
        <f>E24*D24</f>
        <v>18000</v>
      </c>
      <c r="I24" s="10">
        <f>H24*0.302</f>
        <v>5436</v>
      </c>
      <c r="J24" s="10">
        <f>H24+I24</f>
        <v>23436</v>
      </c>
    </row>
    <row r="25" spans="1:10" ht="17.25" customHeight="1">
      <c r="A25" s="3" t="s">
        <v>23</v>
      </c>
      <c r="B25" s="3" t="s">
        <v>24</v>
      </c>
      <c r="C25" s="6" t="s">
        <v>29</v>
      </c>
      <c r="D25" s="3">
        <v>0.5</v>
      </c>
      <c r="E25" s="10">
        <v>8000</v>
      </c>
      <c r="F25" s="3"/>
      <c r="G25" s="3"/>
      <c r="H25" s="13">
        <f>E25*D25</f>
        <v>4000</v>
      </c>
      <c r="I25" s="10">
        <f>H25*0.302</f>
        <v>1208</v>
      </c>
      <c r="J25" s="10">
        <f>H25+I25</f>
        <v>5208</v>
      </c>
    </row>
    <row r="26" spans="1:10" s="14" customFormat="1" ht="15.75" customHeight="1">
      <c r="A26" s="11" t="s">
        <v>30</v>
      </c>
      <c r="B26" s="11" t="s">
        <v>24</v>
      </c>
      <c r="C26" s="12"/>
      <c r="D26" s="11"/>
      <c r="E26" s="11"/>
      <c r="F26" s="11"/>
      <c r="G26" s="11"/>
      <c r="H26" s="13">
        <f>H21+H22+H23+H24+H25</f>
        <v>100000</v>
      </c>
      <c r="I26" s="13">
        <f>I21+I22+I23+I24+I25</f>
        <v>30200</v>
      </c>
      <c r="J26" s="13">
        <f>J21+J22+J23+J24+J25</f>
        <v>130200</v>
      </c>
    </row>
    <row r="27" spans="1:10" ht="14.25" customHeight="1">
      <c r="A27" s="3" t="s">
        <v>23</v>
      </c>
      <c r="B27" s="3" t="s">
        <v>31</v>
      </c>
      <c r="C27" s="6" t="s">
        <v>32</v>
      </c>
      <c r="D27" s="3">
        <v>1</v>
      </c>
      <c r="E27" s="10">
        <v>14300</v>
      </c>
      <c r="F27" s="15">
        <v>0.3</v>
      </c>
      <c r="G27" s="10">
        <f>E27*F27</f>
        <v>4290</v>
      </c>
      <c r="H27" s="13">
        <f>E27*D27+G27</f>
        <v>18590</v>
      </c>
      <c r="I27" s="3">
        <f>H27*0.302</f>
        <v>5614.1799999999994</v>
      </c>
      <c r="J27" s="10">
        <f>H27+I27</f>
        <v>24204.18</v>
      </c>
    </row>
    <row r="28" spans="1:10" ht="17.25" customHeight="1">
      <c r="A28" s="3" t="s">
        <v>23</v>
      </c>
      <c r="B28" s="3" t="s">
        <v>31</v>
      </c>
      <c r="C28" s="6" t="s">
        <v>33</v>
      </c>
      <c r="D28" s="3">
        <v>1</v>
      </c>
      <c r="E28" s="10">
        <v>12000</v>
      </c>
      <c r="F28" s="15">
        <v>0.15</v>
      </c>
      <c r="G28" s="10">
        <f>E28*F28</f>
        <v>1800</v>
      </c>
      <c r="H28" s="13">
        <f>E28*D28+G28</f>
        <v>13800</v>
      </c>
      <c r="I28" s="10">
        <f>H28*0.302</f>
        <v>4167.5999999999995</v>
      </c>
      <c r="J28" s="10">
        <f>H28+I28</f>
        <v>17967.599999999999</v>
      </c>
    </row>
    <row r="29" spans="1:10" s="14" customFormat="1" ht="14.25">
      <c r="A29" s="11" t="s">
        <v>30</v>
      </c>
      <c r="B29" s="11" t="s">
        <v>31</v>
      </c>
      <c r="C29" s="12"/>
      <c r="D29" s="11"/>
      <c r="E29" s="11"/>
      <c r="F29" s="11"/>
      <c r="G29" s="11"/>
      <c r="H29" s="13">
        <f>H27+H28</f>
        <v>32390</v>
      </c>
      <c r="I29" s="13">
        <f>I27+I28</f>
        <v>9781.7799999999988</v>
      </c>
      <c r="J29" s="13">
        <f>J27+J28</f>
        <v>42171.78</v>
      </c>
    </row>
    <row r="30" spans="1:10" ht="15" customHeight="1">
      <c r="A30" s="3" t="s">
        <v>23</v>
      </c>
      <c r="B30" s="7" t="s">
        <v>34</v>
      </c>
      <c r="C30" s="8" t="s">
        <v>35</v>
      </c>
      <c r="D30" s="7">
        <v>4</v>
      </c>
      <c r="E30" s="7" t="s">
        <v>36</v>
      </c>
      <c r="F30" s="16">
        <v>0.1</v>
      </c>
      <c r="G30" s="17" t="s">
        <v>37</v>
      </c>
      <c r="H30" s="18">
        <f>36000+3600</f>
        <v>39600</v>
      </c>
      <c r="I30" s="7">
        <f>H30*0.302</f>
        <v>11959.199999999999</v>
      </c>
      <c r="J30" s="17">
        <f>H30+I30</f>
        <v>51559.199999999997</v>
      </c>
    </row>
    <row r="31" spans="1:10" ht="15" customHeight="1">
      <c r="A31" s="3" t="s">
        <v>23</v>
      </c>
      <c r="B31" s="7" t="s">
        <v>34</v>
      </c>
      <c r="C31" s="8" t="s">
        <v>38</v>
      </c>
      <c r="D31" s="7">
        <v>0.5</v>
      </c>
      <c r="E31" s="17">
        <v>15600</v>
      </c>
      <c r="F31" s="16">
        <v>0.3</v>
      </c>
      <c r="G31" s="10">
        <f>E31*F31</f>
        <v>4680</v>
      </c>
      <c r="H31" s="13">
        <f>(E31+G31)/2</f>
        <v>10140</v>
      </c>
      <c r="I31" s="7">
        <f>H31*0.302</f>
        <v>3062.2799999999997</v>
      </c>
      <c r="J31" s="17">
        <f>H31+I31</f>
        <v>13202.279999999999</v>
      </c>
    </row>
    <row r="32" spans="1:10" ht="15">
      <c r="A32" s="3" t="s">
        <v>23</v>
      </c>
      <c r="B32" s="7" t="s">
        <v>34</v>
      </c>
      <c r="C32" s="8" t="s">
        <v>39</v>
      </c>
      <c r="D32" s="7">
        <v>0.5</v>
      </c>
      <c r="E32" s="17">
        <v>12600</v>
      </c>
      <c r="F32" s="16">
        <v>0.3</v>
      </c>
      <c r="G32" s="10">
        <f>E32*F32</f>
        <v>3780</v>
      </c>
      <c r="H32" s="13">
        <f>(E32+G32)/2</f>
        <v>8190</v>
      </c>
      <c r="I32" s="7">
        <f>H32*0.302</f>
        <v>2473.38</v>
      </c>
      <c r="J32" s="17">
        <f>H32+I32</f>
        <v>10663.380000000001</v>
      </c>
    </row>
    <row r="33" spans="1:10" ht="15">
      <c r="A33" s="3" t="s">
        <v>23</v>
      </c>
      <c r="B33" s="7" t="s">
        <v>34</v>
      </c>
      <c r="C33" s="8" t="s">
        <v>40</v>
      </c>
      <c r="D33" s="7">
        <v>0.5</v>
      </c>
      <c r="E33" s="17">
        <v>12600</v>
      </c>
      <c r="F33" s="16">
        <v>0.3</v>
      </c>
      <c r="G33" s="10">
        <f>E33*F33</f>
        <v>3780</v>
      </c>
      <c r="H33" s="13">
        <f>(E33+G33)/2</f>
        <v>8190</v>
      </c>
      <c r="I33" s="7">
        <f>H33*0.302</f>
        <v>2473.38</v>
      </c>
      <c r="J33" s="17">
        <f>H33+I33</f>
        <v>10663.380000000001</v>
      </c>
    </row>
    <row r="34" spans="1:10" ht="14.25" customHeight="1">
      <c r="A34" s="3" t="s">
        <v>23</v>
      </c>
      <c r="B34" s="7" t="s">
        <v>34</v>
      </c>
      <c r="C34" s="8" t="s">
        <v>41</v>
      </c>
      <c r="D34" s="7">
        <v>0.5</v>
      </c>
      <c r="E34" s="17">
        <v>11000</v>
      </c>
      <c r="F34" s="16">
        <v>0.3</v>
      </c>
      <c r="G34" s="10">
        <f>E34*F34</f>
        <v>3300</v>
      </c>
      <c r="H34" s="13">
        <f>(E34+G34)/2</f>
        <v>7150</v>
      </c>
      <c r="I34" s="17">
        <f>H34*0.302</f>
        <v>2159.2999999999997</v>
      </c>
      <c r="J34" s="17">
        <f>H34+I34</f>
        <v>9309.2999999999993</v>
      </c>
    </row>
    <row r="35" spans="1:10" s="14" customFormat="1" ht="17.25" customHeight="1">
      <c r="A35" s="38" t="s">
        <v>42</v>
      </c>
      <c r="B35" s="38"/>
      <c r="C35" s="38"/>
      <c r="D35" s="11">
        <f>SUM(D21:D34)</f>
        <v>11.5</v>
      </c>
      <c r="E35" s="11"/>
      <c r="F35" s="11"/>
      <c r="G35" s="11"/>
      <c r="H35" s="13">
        <f>H26+H29+H30+H31+H32+H34+H33</f>
        <v>205660</v>
      </c>
      <c r="I35" s="13">
        <f>I26+I29+I30+I31+I32+I34+I33</f>
        <v>62109.319999999992</v>
      </c>
      <c r="J35" s="13">
        <f>J26+J29+J30+J31+J32+J34+J33</f>
        <v>267769.31999999995</v>
      </c>
    </row>
    <row r="36" spans="1:10" ht="15">
      <c r="A36" s="1" t="s">
        <v>43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ht="15">
      <c r="A37" s="1" t="s">
        <v>44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ht="14.2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ht="14.25">
      <c r="A39" s="9"/>
      <c r="B39" s="9"/>
      <c r="C39" s="9"/>
      <c r="D39" s="9"/>
      <c r="E39" s="9"/>
      <c r="F39" s="9"/>
      <c r="G39" s="9"/>
      <c r="H39" s="9"/>
      <c r="I39" s="9"/>
      <c r="J39" s="9"/>
    </row>
  </sheetData>
  <mergeCells count="25">
    <mergeCell ref="G2:H2"/>
    <mergeCell ref="A4:G4"/>
    <mergeCell ref="A5:G5"/>
    <mergeCell ref="A6:E7"/>
    <mergeCell ref="G6:H6"/>
    <mergeCell ref="G7:H7"/>
    <mergeCell ref="A35:C35"/>
    <mergeCell ref="F12:J12"/>
    <mergeCell ref="F13:G13"/>
    <mergeCell ref="A10:C10"/>
    <mergeCell ref="A11:C11"/>
    <mergeCell ref="F10:J10"/>
    <mergeCell ref="A17:B18"/>
    <mergeCell ref="I17:I19"/>
    <mergeCell ref="H17:H19"/>
    <mergeCell ref="J17:J19"/>
    <mergeCell ref="F17:G19"/>
    <mergeCell ref="C17:C19"/>
    <mergeCell ref="D17:D19"/>
    <mergeCell ref="E17:E19"/>
    <mergeCell ref="A9:C9"/>
    <mergeCell ref="F9:H9"/>
    <mergeCell ref="A8:D8"/>
    <mergeCell ref="F11:J11"/>
    <mergeCell ref="A13:B13"/>
  </mergeCells>
  <phoneticPr fontId="6" type="noConversion"/>
  <pageMargins left="0.34" right="0.28999999999999998" top="0.18" bottom="0.22" header="0.17" footer="0.2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Excel Development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Camarillo</dc:creator>
  <cp:keywords/>
  <dc:description/>
  <cp:lastModifiedBy>Buh</cp:lastModifiedBy>
  <cp:revision/>
  <dcterms:created xsi:type="dcterms:W3CDTF">1996-10-08T23:32:33Z</dcterms:created>
  <dcterms:modified xsi:type="dcterms:W3CDTF">2016-05-04T11:12:41Z</dcterms:modified>
  <cp:category/>
  <cp:contentStatus/>
</cp:coreProperties>
</file>